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da\Desktop\"/>
    </mc:Choice>
  </mc:AlternateContent>
  <bookViews>
    <workbookView xWindow="0" yWindow="0" windowWidth="23040" windowHeight="9195"/>
  </bookViews>
  <sheets>
    <sheet name="Výsledky" sheetId="1" r:id="rId1"/>
    <sheet name="Týmy" sheetId="4" state="hidden" r:id="rId2"/>
    <sheet name="Týmy celkem" sheetId="5" r:id="rId3"/>
  </sheets>
  <definedNames>
    <definedName name="_xlnm._FilterDatabase" localSheetId="1" hidden="1">Týmy!$B$2:$G$30</definedName>
    <definedName name="_xlnm._FilterDatabase" localSheetId="2" hidden="1">'Týmy celkem'!$B$15:$E$36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5" l="1"/>
  <c r="E18" i="5"/>
  <c r="E20" i="5"/>
  <c r="E19" i="5"/>
  <c r="E21" i="5"/>
  <c r="E22" i="5"/>
  <c r="E23" i="5"/>
  <c r="E24" i="5"/>
  <c r="E25" i="5"/>
  <c r="E26" i="5"/>
  <c r="E28" i="5"/>
  <c r="E27" i="5"/>
  <c r="E29" i="5"/>
  <c r="E30" i="5"/>
  <c r="E31" i="5"/>
  <c r="E32" i="5"/>
  <c r="E33" i="5"/>
  <c r="E34" i="5"/>
  <c r="E35" i="5"/>
  <c r="E36" i="5"/>
  <c r="E37" i="5"/>
  <c r="E38" i="5"/>
  <c r="E16" i="5"/>
  <c r="O24" i="5"/>
  <c r="O25" i="5"/>
  <c r="O26" i="5"/>
  <c r="O27" i="5"/>
  <c r="O28" i="5"/>
  <c r="O29" i="5"/>
  <c r="O30" i="5"/>
  <c r="O31" i="5"/>
  <c r="O32" i="5"/>
  <c r="O23" i="5"/>
  <c r="N33" i="5"/>
  <c r="G13" i="4" l="1"/>
  <c r="G14" i="4"/>
  <c r="G15" i="4"/>
  <c r="G3" i="4"/>
  <c r="G4" i="4"/>
  <c r="G5" i="4"/>
  <c r="G6" i="4"/>
  <c r="G7" i="4"/>
  <c r="G30" i="4"/>
  <c r="G25" i="4"/>
  <c r="G26" i="4"/>
  <c r="G24" i="4"/>
  <c r="G23" i="4"/>
  <c r="G22" i="4"/>
  <c r="G21" i="4"/>
  <c r="G20" i="4"/>
  <c r="G19" i="4"/>
  <c r="G29" i="4"/>
  <c r="G28" i="4"/>
  <c r="G27" i="4"/>
  <c r="G18" i="4"/>
  <c r="G17" i="4"/>
  <c r="G16" i="4"/>
  <c r="G11" i="4"/>
  <c r="G10" i="4"/>
  <c r="G9" i="4"/>
  <c r="G8" i="4"/>
  <c r="G12" i="4"/>
  <c r="T73" i="1" l="1"/>
  <c r="T52" i="1" l="1"/>
  <c r="T44" i="1"/>
  <c r="T26" i="1"/>
  <c r="T72" i="1" l="1"/>
  <c r="T57" i="1" l="1"/>
  <c r="T74" i="1" l="1"/>
  <c r="T43" i="1"/>
  <c r="T33" i="1"/>
  <c r="T17" i="1"/>
</calcChain>
</file>

<file path=xl/sharedStrings.xml><?xml version="1.0" encoding="utf-8"?>
<sst xmlns="http://schemas.openxmlformats.org/spreadsheetml/2006/main" count="789" uniqueCount="188">
  <si>
    <t>Výsledková listina</t>
  </si>
  <si>
    <t>Jméno</t>
  </si>
  <si>
    <t>Příjmení</t>
  </si>
  <si>
    <t>Čas</t>
  </si>
  <si>
    <t>Oddíl</t>
  </si>
  <si>
    <t>PK Zábřeh</t>
  </si>
  <si>
    <t>Odyssea</t>
  </si>
  <si>
    <t>Poř.</t>
  </si>
  <si>
    <t>Rok nar.</t>
  </si>
  <si>
    <t>Jiří</t>
  </si>
  <si>
    <t>Petr</t>
  </si>
  <si>
    <t>Výsledky a foto na www.odyssea-spk.cz</t>
  </si>
  <si>
    <t>Jarda Ženčák</t>
  </si>
  <si>
    <t>Partneři soutěže jsou:</t>
  </si>
  <si>
    <t>x</t>
  </si>
  <si>
    <t>Macek</t>
  </si>
  <si>
    <t>:</t>
  </si>
  <si>
    <t>Kabourek</t>
  </si>
  <si>
    <t>Jindřich</t>
  </si>
  <si>
    <t>Karolína</t>
  </si>
  <si>
    <t>Vojtěch</t>
  </si>
  <si>
    <t>Fortex Ski Mor. Ber.</t>
  </si>
  <si>
    <t>Verner</t>
  </si>
  <si>
    <t>Petra</t>
  </si>
  <si>
    <t>Kabourková</t>
  </si>
  <si>
    <t>Tomáš</t>
  </si>
  <si>
    <t>Marcela</t>
  </si>
  <si>
    <t>Dudešková</t>
  </si>
  <si>
    <t>Martin</t>
  </si>
  <si>
    <t>Mičová</t>
  </si>
  <si>
    <t>Jan</t>
  </si>
  <si>
    <t>Miča</t>
  </si>
  <si>
    <t>SDH Bratrušov</t>
  </si>
  <si>
    <t xml:space="preserve"> </t>
  </si>
  <si>
    <t>P</t>
  </si>
  <si>
    <t>L</t>
  </si>
  <si>
    <t>B</t>
  </si>
  <si>
    <t>K</t>
  </si>
  <si>
    <t>D</t>
  </si>
  <si>
    <t>Σ</t>
  </si>
  <si>
    <t>O</t>
  </si>
  <si>
    <t xml:space="preserve"> Kabourek</t>
  </si>
  <si>
    <t>Hana</t>
  </si>
  <si>
    <t>Macková</t>
  </si>
  <si>
    <t>Pavel</t>
  </si>
  <si>
    <t>Dudešek</t>
  </si>
  <si>
    <t>Lubomír</t>
  </si>
  <si>
    <t>Knápek</t>
  </si>
  <si>
    <t>Bratrušov</t>
  </si>
  <si>
    <t>Šumperk</t>
  </si>
  <si>
    <t>H  1      2011 a mladší</t>
  </si>
  <si>
    <t>D 1        2011 a mladší</t>
  </si>
  <si>
    <t>Johanna</t>
  </si>
  <si>
    <t>Brzobohatá</t>
  </si>
  <si>
    <t>Matěj</t>
  </si>
  <si>
    <t>H 2     2009 - 2010</t>
  </si>
  <si>
    <t>D  2     2009 - 2010</t>
  </si>
  <si>
    <t>Daniel</t>
  </si>
  <si>
    <t>Špaček</t>
  </si>
  <si>
    <t>H 3     2007 - 2008</t>
  </si>
  <si>
    <t>D 3     2007 - 2008</t>
  </si>
  <si>
    <t>H  4     2005 - 2006</t>
  </si>
  <si>
    <t>Jakub</t>
  </si>
  <si>
    <t>Fabiánek</t>
  </si>
  <si>
    <t>Hubáček</t>
  </si>
  <si>
    <t>D  4     2005 - 2006</t>
  </si>
  <si>
    <t>H  5    2004 - 1984</t>
  </si>
  <si>
    <t>D 5     2004 - 1989</t>
  </si>
  <si>
    <t>H 6   1983 a starší</t>
  </si>
  <si>
    <t>D  6    1988 a starší</t>
  </si>
  <si>
    <t>H   1      2 011 a mladší</t>
  </si>
  <si>
    <t>D   1      2 011 a mladší</t>
  </si>
  <si>
    <t>H  2     2009 - 2010</t>
  </si>
  <si>
    <t>Matej</t>
  </si>
  <si>
    <t>H  5     2004 - 1984</t>
  </si>
  <si>
    <t>D 5   2004 - 1989</t>
  </si>
  <si>
    <t>H 6    1983 a starší</t>
  </si>
  <si>
    <t>Voženílek</t>
  </si>
  <si>
    <t>10</t>
  </si>
  <si>
    <t xml:space="preserve">Sebastien </t>
  </si>
  <si>
    <t>Kříž</t>
  </si>
  <si>
    <t>Matouš</t>
  </si>
  <si>
    <t>Mazák</t>
  </si>
  <si>
    <t>Sokol Hrabenov</t>
  </si>
  <si>
    <t>15</t>
  </si>
  <si>
    <t>Navrátil</t>
  </si>
  <si>
    <t>ZŠ Těšetice</t>
  </si>
  <si>
    <t>23</t>
  </si>
  <si>
    <t>Šimon</t>
  </si>
  <si>
    <t>8</t>
  </si>
  <si>
    <t>17</t>
  </si>
  <si>
    <t>35</t>
  </si>
  <si>
    <t>Karla</t>
  </si>
  <si>
    <t>Rendová</t>
  </si>
  <si>
    <t>TJ Šumperk</t>
  </si>
  <si>
    <t>Anna</t>
  </si>
  <si>
    <t>Sýkorová</t>
  </si>
  <si>
    <t>Tadeáš</t>
  </si>
  <si>
    <t>Küschner</t>
  </si>
  <si>
    <t>19</t>
  </si>
  <si>
    <t>Lukáš</t>
  </si>
  <si>
    <t>Václav</t>
  </si>
  <si>
    <t>Bednarský</t>
  </si>
  <si>
    <t>Alena</t>
  </si>
  <si>
    <t>Skařupová</t>
  </si>
  <si>
    <t>Cveček</t>
  </si>
  <si>
    <t>One Man Show</t>
  </si>
  <si>
    <t>Stanislav</t>
  </si>
  <si>
    <t>Možný</t>
  </si>
  <si>
    <t>VSK př. vědy Praha</t>
  </si>
  <si>
    <t>LK Šumperk</t>
  </si>
  <si>
    <t>Radovan</t>
  </si>
  <si>
    <t>Roubalík</t>
  </si>
  <si>
    <t>04</t>
  </si>
  <si>
    <t>Radka</t>
  </si>
  <si>
    <t>Juřinová</t>
  </si>
  <si>
    <t>Celkem</t>
  </si>
  <si>
    <t>Počet</t>
  </si>
  <si>
    <t>%</t>
  </si>
  <si>
    <t>Pořadí</t>
  </si>
  <si>
    <t>Tým</t>
  </si>
  <si>
    <t>% účast</t>
  </si>
  <si>
    <t>1.</t>
  </si>
  <si>
    <t>Fortex ski Mor. Ber.</t>
  </si>
  <si>
    <t>2.</t>
  </si>
  <si>
    <t>3.</t>
  </si>
  <si>
    <t>Biketrial klub Olomouc</t>
  </si>
  <si>
    <t>4.</t>
  </si>
  <si>
    <t>Smith Studio Racing</t>
  </si>
  <si>
    <t>Po plavání</t>
  </si>
  <si>
    <t>Po lyžování</t>
  </si>
  <si>
    <t>Po běhu</t>
  </si>
  <si>
    <t>Po kole</t>
  </si>
  <si>
    <t>TJ Sokol Hrabenov</t>
  </si>
  <si>
    <t>Suchdol -&gt; Bratrušov</t>
  </si>
  <si>
    <t>5.</t>
  </si>
  <si>
    <t>Dívčí sen</t>
  </si>
  <si>
    <t>Pegas</t>
  </si>
  <si>
    <t>Severka Šumperk</t>
  </si>
  <si>
    <t>KVS Šumperk</t>
  </si>
  <si>
    <t>6.</t>
  </si>
  <si>
    <t>PK Zlín</t>
  </si>
  <si>
    <t>Celkově</t>
  </si>
  <si>
    <t>7.</t>
  </si>
  <si>
    <t>Cyklo Polach a syn</t>
  </si>
  <si>
    <t>KMB</t>
  </si>
  <si>
    <t>Postřelmov</t>
  </si>
  <si>
    <t>8.</t>
  </si>
  <si>
    <t>Schön</t>
  </si>
  <si>
    <t>9.</t>
  </si>
  <si>
    <t>Po orientačním běhu</t>
  </si>
  <si>
    <t>10.</t>
  </si>
  <si>
    <t>Duatlon</t>
  </si>
  <si>
    <t>V. n. Krásné, 14. 5. 2023</t>
  </si>
  <si>
    <t>5</t>
  </si>
  <si>
    <t xml:space="preserve">Jaroslav </t>
  </si>
  <si>
    <t>Mangl</t>
  </si>
  <si>
    <t>TJ Solol Hrabenov</t>
  </si>
  <si>
    <t>6</t>
  </si>
  <si>
    <t>Sebastien</t>
  </si>
  <si>
    <t>HKND Šumperk</t>
  </si>
  <si>
    <t>Ludvík</t>
  </si>
  <si>
    <t>Brzobohatý</t>
  </si>
  <si>
    <t>Biketrial klub Olom.</t>
  </si>
  <si>
    <t xml:space="preserve">Jonáš </t>
  </si>
  <si>
    <t>Gurnik</t>
  </si>
  <si>
    <t>45</t>
  </si>
  <si>
    <t>08</t>
  </si>
  <si>
    <t>03</t>
  </si>
  <si>
    <t>7</t>
  </si>
  <si>
    <t>Hedvika</t>
  </si>
  <si>
    <t>Gurniková</t>
  </si>
  <si>
    <t>Markéta</t>
  </si>
  <si>
    <t>Kotková</t>
  </si>
  <si>
    <t>Jívová u Šternberku</t>
  </si>
  <si>
    <t>34</t>
  </si>
  <si>
    <t>48</t>
  </si>
  <si>
    <t>09</t>
  </si>
  <si>
    <t>38</t>
  </si>
  <si>
    <t>02</t>
  </si>
  <si>
    <t>05</t>
  </si>
  <si>
    <t>26</t>
  </si>
  <si>
    <t>36</t>
  </si>
  <si>
    <t>Do tabulky byli zařazeni jen účastníci alespoň 3 závodů a duatlonu</t>
  </si>
  <si>
    <t>Před finálovýn duatlonem byl nejpilnějším (účastníci všech pěti etap) odečten nejnižší bodový zisk.</t>
  </si>
  <si>
    <t xml:space="preserve">Po duatlonu </t>
  </si>
  <si>
    <t>Jívová u Šternberka</t>
  </si>
  <si>
    <t>Pořadí po šesti etapách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</si>
</sst>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Mistral"/>
      <family val="4"/>
      <charset val="238"/>
    </font>
    <font>
      <b/>
      <sz val="12"/>
      <name val="Times New Roman"/>
      <family val="1"/>
    </font>
    <font>
      <i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9" fontId="3" fillId="0" borderId="2" xfId="0" applyNumberFormat="1" applyFont="1" applyBorder="1" applyAlignment="1">
      <alignment horizontal="right"/>
    </xf>
    <xf numFmtId="0" fontId="6" fillId="0" borderId="0" xfId="0" applyFont="1"/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49" fontId="3" fillId="0" borderId="8" xfId="0" applyNumberFormat="1" applyFont="1" applyBorder="1" applyAlignment="1">
      <alignment horizontal="right"/>
    </xf>
    <xf numFmtId="0" fontId="4" fillId="0" borderId="0" xfId="0" applyFont="1"/>
    <xf numFmtId="0" fontId="1" fillId="0" borderId="0" xfId="0" applyFont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9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1" fontId="6" fillId="0" borderId="0" xfId="0" applyNumberFormat="1" applyFont="1"/>
    <xf numFmtId="1" fontId="3" fillId="0" borderId="5" xfId="0" applyNumberFormat="1" applyFont="1" applyBorder="1" applyAlignment="1">
      <alignment horizontal="left"/>
    </xf>
    <xf numFmtId="1" fontId="0" fillId="0" borderId="0" xfId="0" applyNumberFormat="1"/>
    <xf numFmtId="1" fontId="3" fillId="0" borderId="0" xfId="0" applyNumberFormat="1" applyFont="1"/>
    <xf numFmtId="1" fontId="3" fillId="0" borderId="0" xfId="0" applyNumberFormat="1" applyFont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49" fontId="3" fillId="0" borderId="5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9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Border="1"/>
    <xf numFmtId="0" fontId="2" fillId="0" borderId="0" xfId="0" applyFont="1" applyAlignment="1">
      <alignment horizontal="left"/>
    </xf>
    <xf numFmtId="0" fontId="3" fillId="2" borderId="1" xfId="0" applyFont="1" applyFill="1" applyBorder="1"/>
    <xf numFmtId="0" fontId="4" fillId="0" borderId="5" xfId="0" applyFont="1" applyBorder="1"/>
    <xf numFmtId="0" fontId="4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/>
    <xf numFmtId="49" fontId="3" fillId="0" borderId="7" xfId="0" applyNumberFormat="1" applyFont="1" applyBorder="1"/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9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9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49" fontId="3" fillId="0" borderId="8" xfId="0" applyNumberFormat="1" applyFont="1" applyBorder="1" applyAlignment="1">
      <alignment horizontal="left"/>
    </xf>
    <xf numFmtId="0" fontId="3" fillId="2" borderId="7" xfId="0" applyFont="1" applyFill="1" applyBorder="1"/>
    <xf numFmtId="0" fontId="3" fillId="2" borderId="0" xfId="0" applyFont="1" applyFill="1"/>
    <xf numFmtId="0" fontId="3" fillId="2" borderId="9" xfId="0" applyFont="1" applyFill="1" applyBorder="1"/>
    <xf numFmtId="0" fontId="6" fillId="2" borderId="7" xfId="0" applyFont="1" applyFill="1" applyBorder="1"/>
    <xf numFmtId="0" fontId="6" fillId="2" borderId="0" xfId="0" applyFont="1" applyFill="1"/>
    <xf numFmtId="0" fontId="6" fillId="2" borderId="9" xfId="0" applyFont="1" applyFill="1" applyBorder="1"/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/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9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6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164" fontId="16" fillId="3" borderId="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</xdr:row>
      <xdr:rowOff>133350</xdr:rowOff>
    </xdr:from>
    <xdr:to>
      <xdr:col>8</xdr:col>
      <xdr:colOff>400050</xdr:colOff>
      <xdr:row>5</xdr:row>
      <xdr:rowOff>28574</xdr:rowOff>
    </xdr:to>
    <xdr:sp macro="" textlink="">
      <xdr:nvSpPr>
        <xdr:cNvPr id="1029" name="WordArt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1950" y="514350"/>
          <a:ext cx="4305300" cy="4667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48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2060"/>
              </a:solidFill>
              <a:effectLst>
                <a:outerShdw dist="563972" dir="14049741" sx="125000" sy="125000" algn="tl" rotWithShape="0">
                  <a:srgbClr val="C7DFD3"/>
                </a:outerShdw>
              </a:effectLst>
              <a:latin typeface="Times New Roman"/>
              <a:cs typeface="Times New Roman"/>
            </a:rPr>
            <a:t>ODYSSEA 2023</a:t>
          </a:r>
        </a:p>
      </xdr:txBody>
    </xdr:sp>
    <xdr:clientData/>
  </xdr:twoCellAnchor>
  <xdr:twoCellAnchor editAs="oneCell">
    <xdr:from>
      <xdr:col>0</xdr:col>
      <xdr:colOff>98232</xdr:colOff>
      <xdr:row>6</xdr:row>
      <xdr:rowOff>104776</xdr:rowOff>
    </xdr:from>
    <xdr:to>
      <xdr:col>3</xdr:col>
      <xdr:colOff>171450</xdr:colOff>
      <xdr:row>9</xdr:row>
      <xdr:rowOff>28575</xdr:rowOff>
    </xdr:to>
    <xdr:pic>
      <xdr:nvPicPr>
        <xdr:cNvPr id="8" name="Obrázek 10" descr="logo spk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32" y="1247776"/>
          <a:ext cx="206394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9524</xdr:colOff>
      <xdr:row>5</xdr:row>
      <xdr:rowOff>104775</xdr:rowOff>
    </xdr:from>
    <xdr:to>
      <xdr:col>9</xdr:col>
      <xdr:colOff>285748</xdr:colOff>
      <xdr:row>11</xdr:row>
      <xdr:rowOff>85428</xdr:rowOff>
    </xdr:to>
    <xdr:pic>
      <xdr:nvPicPr>
        <xdr:cNvPr id="10" name="Obrázek 5" descr="logo_spv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4" y="1057275"/>
          <a:ext cx="885825" cy="1190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60969</xdr:colOff>
      <xdr:row>88</xdr:row>
      <xdr:rowOff>47626</xdr:rowOff>
    </xdr:from>
    <xdr:to>
      <xdr:col>4</xdr:col>
      <xdr:colOff>933749</xdr:colOff>
      <xdr:row>94</xdr:row>
      <xdr:rowOff>57151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51694" y="20859751"/>
          <a:ext cx="1516151" cy="1162050"/>
        </a:xfrm>
        <a:prstGeom prst="rect">
          <a:avLst/>
        </a:prstGeom>
      </xdr:spPr>
    </xdr:pic>
    <xdr:clientData/>
  </xdr:twoCellAnchor>
  <xdr:twoCellAnchor editAs="oneCell">
    <xdr:from>
      <xdr:col>2</xdr:col>
      <xdr:colOff>742950</xdr:colOff>
      <xdr:row>94</xdr:row>
      <xdr:rowOff>19050</xdr:rowOff>
    </xdr:from>
    <xdr:to>
      <xdr:col>4</xdr:col>
      <xdr:colOff>873531</xdr:colOff>
      <xdr:row>96</xdr:row>
      <xdr:rowOff>119676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85950" y="21983700"/>
          <a:ext cx="1621677" cy="481626"/>
        </a:xfrm>
        <a:prstGeom prst="rect">
          <a:avLst/>
        </a:prstGeom>
      </xdr:spPr>
    </xdr:pic>
    <xdr:clientData/>
  </xdr:twoCellAnchor>
  <xdr:twoCellAnchor editAs="oneCell">
    <xdr:from>
      <xdr:col>0</xdr:col>
      <xdr:colOff>54744</xdr:colOff>
      <xdr:row>88</xdr:row>
      <xdr:rowOff>200024</xdr:rowOff>
    </xdr:from>
    <xdr:to>
      <xdr:col>3</xdr:col>
      <xdr:colOff>0</xdr:colOff>
      <xdr:row>95</xdr:row>
      <xdr:rowOff>57512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744" y="21012149"/>
          <a:ext cx="1935981" cy="1200513"/>
        </a:xfrm>
        <a:prstGeom prst="rect">
          <a:avLst/>
        </a:prstGeom>
      </xdr:spPr>
    </xdr:pic>
    <xdr:clientData/>
  </xdr:twoCellAnchor>
  <xdr:twoCellAnchor editAs="oneCell">
    <xdr:from>
      <xdr:col>4</xdr:col>
      <xdr:colOff>1104899</xdr:colOff>
      <xdr:row>94</xdr:row>
      <xdr:rowOff>133351</xdr:rowOff>
    </xdr:from>
    <xdr:to>
      <xdr:col>9</xdr:col>
      <xdr:colOff>267623</xdr:colOff>
      <xdr:row>96</xdr:row>
      <xdr:rowOff>133350</xdr:rowOff>
    </xdr:to>
    <xdr:pic>
      <xdr:nvPicPr>
        <xdr:cNvPr id="14" name="Obrázek 13" descr="PM-Fitness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699" y="22098001"/>
          <a:ext cx="182106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933450</xdr:colOff>
      <xdr:row>90</xdr:row>
      <xdr:rowOff>57150</xdr:rowOff>
    </xdr:from>
    <xdr:to>
      <xdr:col>9</xdr:col>
      <xdr:colOff>368592</xdr:colOff>
      <xdr:row>93</xdr:row>
      <xdr:rowOff>28575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24250" y="21259800"/>
          <a:ext cx="2093483" cy="542925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7</xdr:row>
      <xdr:rowOff>133350</xdr:rowOff>
    </xdr:from>
    <xdr:to>
      <xdr:col>13</xdr:col>
      <xdr:colOff>381650</xdr:colOff>
      <xdr:row>9</xdr:row>
      <xdr:rowOff>180975</xdr:rowOff>
    </xdr:to>
    <xdr:pic>
      <xdr:nvPicPr>
        <xdr:cNvPr id="11" name="Obrázek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1466850"/>
          <a:ext cx="1787886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180975</xdr:colOff>
      <xdr:row>7</xdr:row>
      <xdr:rowOff>19050</xdr:rowOff>
    </xdr:from>
    <xdr:to>
      <xdr:col>19</xdr:col>
      <xdr:colOff>173831</xdr:colOff>
      <xdr:row>11</xdr:row>
      <xdr:rowOff>9525</xdr:rowOff>
    </xdr:to>
    <xdr:pic>
      <xdr:nvPicPr>
        <xdr:cNvPr id="12" name="Obrázek 1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1352550"/>
          <a:ext cx="602456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17893</xdr:colOff>
      <xdr:row>1</xdr:row>
      <xdr:rowOff>78873</xdr:rowOff>
    </xdr:from>
    <xdr:ext cx="4421916" cy="937629"/>
    <xdr:sp macro="" textlink="">
      <xdr:nvSpPr>
        <xdr:cNvPr id="13" name="Obdélní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520870" y="269373"/>
          <a:ext cx="442191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5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ODYSSEA 2023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T89"/>
  <sheetViews>
    <sheetView tabSelected="1" view="pageBreakPreview" zoomScale="110" zoomScaleNormal="80" zoomScaleSheetLayoutView="110" workbookViewId="0">
      <selection activeCell="B12" sqref="B12:I12"/>
    </sheetView>
  </sheetViews>
  <sheetFormatPr defaultRowHeight="15" x14ac:dyDescent="0.25"/>
  <cols>
    <col min="1" max="1" width="5.42578125" customWidth="1"/>
    <col min="2" max="2" width="11.7109375" customWidth="1"/>
    <col min="3" max="3" width="12.7109375" customWidth="1"/>
    <col min="4" max="4" width="9.5703125" customWidth="1"/>
    <col min="5" max="5" width="20.140625" customWidth="1"/>
    <col min="6" max="6" width="3.7109375" customWidth="1"/>
    <col min="7" max="7" width="1.5703125" customWidth="1"/>
    <col min="8" max="8" width="5.28515625" style="23" customWidth="1"/>
    <col min="9" max="9" width="9.140625" customWidth="1"/>
    <col min="13" max="13" width="12.28515625" customWidth="1"/>
  </cols>
  <sheetData>
    <row r="10" spans="1:20" ht="15.75" x14ac:dyDescent="0.25">
      <c r="C10" s="104" t="s">
        <v>0</v>
      </c>
      <c r="D10" s="104"/>
      <c r="E10" s="104"/>
      <c r="F10" s="104"/>
      <c r="G10" s="104"/>
      <c r="H10" s="104"/>
    </row>
    <row r="11" spans="1:20" ht="19.5" x14ac:dyDescent="0.35">
      <c r="C11" s="105" t="s">
        <v>152</v>
      </c>
      <c r="D11" s="105"/>
      <c r="E11" s="105"/>
      <c r="F11" s="105"/>
      <c r="G11" s="105"/>
      <c r="H11" s="105"/>
    </row>
    <row r="12" spans="1:20" ht="15.75" x14ac:dyDescent="0.25">
      <c r="B12" s="104" t="s">
        <v>153</v>
      </c>
      <c r="C12" s="104"/>
      <c r="D12" s="104"/>
      <c r="E12" s="104"/>
      <c r="F12" s="104"/>
      <c r="G12" s="104"/>
      <c r="H12" s="104"/>
      <c r="I12" s="104"/>
    </row>
    <row r="13" spans="1:20" ht="19.5" x14ac:dyDescent="0.35">
      <c r="K13" s="105" t="s">
        <v>187</v>
      </c>
      <c r="L13" s="105"/>
      <c r="M13" s="105"/>
      <c r="N13" s="105"/>
      <c r="O13" s="105"/>
      <c r="P13" s="105"/>
      <c r="Q13" s="105"/>
      <c r="R13" s="105"/>
      <c r="S13" s="105"/>
      <c r="T13" s="105"/>
    </row>
    <row r="14" spans="1:20" ht="15.75" x14ac:dyDescent="0.25">
      <c r="A14" s="2" t="s">
        <v>50</v>
      </c>
      <c r="B14" s="2"/>
      <c r="C14" s="7"/>
      <c r="D14" s="12">
        <v>1</v>
      </c>
      <c r="E14" s="7"/>
      <c r="F14" s="7"/>
      <c r="G14" s="7"/>
      <c r="H14" s="21"/>
      <c r="I14" s="7"/>
      <c r="K14" s="2" t="s">
        <v>70</v>
      </c>
      <c r="L14" s="2"/>
      <c r="M14" s="2"/>
      <c r="N14" s="1"/>
      <c r="O14" s="1"/>
      <c r="P14" s="1"/>
      <c r="Q14" s="1"/>
      <c r="R14" s="1"/>
      <c r="S14" s="1" t="s">
        <v>33</v>
      </c>
      <c r="T14" s="1"/>
    </row>
    <row r="15" spans="1:20" ht="15.75" x14ac:dyDescent="0.25">
      <c r="A15" s="8" t="s">
        <v>7</v>
      </c>
      <c r="B15" s="8" t="s">
        <v>1</v>
      </c>
      <c r="C15" s="8" t="s">
        <v>2</v>
      </c>
      <c r="D15" s="8" t="s">
        <v>8</v>
      </c>
      <c r="E15" s="8" t="s">
        <v>4</v>
      </c>
      <c r="F15" s="109" t="s">
        <v>3</v>
      </c>
      <c r="G15" s="109"/>
      <c r="H15" s="109"/>
      <c r="I15" s="8" t="s">
        <v>6</v>
      </c>
      <c r="K15" s="8" t="s">
        <v>7</v>
      </c>
      <c r="L15" s="8" t="s">
        <v>1</v>
      </c>
      <c r="M15" s="8" t="s">
        <v>2</v>
      </c>
      <c r="N15" s="31" t="s">
        <v>34</v>
      </c>
      <c r="O15" s="31" t="s">
        <v>35</v>
      </c>
      <c r="P15" s="31" t="s">
        <v>36</v>
      </c>
      <c r="Q15" s="31" t="s">
        <v>37</v>
      </c>
      <c r="R15" s="31" t="s">
        <v>40</v>
      </c>
      <c r="S15" s="31" t="s">
        <v>38</v>
      </c>
      <c r="T15" s="31" t="s">
        <v>39</v>
      </c>
    </row>
    <row r="16" spans="1:20" ht="15.75" x14ac:dyDescent="0.25">
      <c r="A16" s="3">
        <v>1</v>
      </c>
      <c r="B16" s="4" t="s">
        <v>18</v>
      </c>
      <c r="C16" s="4" t="s">
        <v>15</v>
      </c>
      <c r="D16" s="3">
        <v>2011</v>
      </c>
      <c r="E16" s="5" t="s">
        <v>48</v>
      </c>
      <c r="F16" s="13" t="s">
        <v>154</v>
      </c>
      <c r="G16" s="15" t="s">
        <v>16</v>
      </c>
      <c r="H16" s="28">
        <v>45</v>
      </c>
      <c r="I16" s="3">
        <v>17</v>
      </c>
      <c r="K16" s="3">
        <v>1</v>
      </c>
      <c r="L16" s="39" t="s">
        <v>18</v>
      </c>
      <c r="M16" s="39" t="s">
        <v>15</v>
      </c>
      <c r="N16" s="97">
        <v>8</v>
      </c>
      <c r="O16" s="3">
        <v>17</v>
      </c>
      <c r="P16" s="3">
        <v>17</v>
      </c>
      <c r="Q16" s="3">
        <v>17</v>
      </c>
      <c r="R16" s="3">
        <v>17</v>
      </c>
      <c r="S16" s="3">
        <v>17</v>
      </c>
      <c r="T16" s="31">
        <v>83</v>
      </c>
    </row>
    <row r="17" spans="1:20" ht="15.75" x14ac:dyDescent="0.25">
      <c r="A17" s="3">
        <v>2</v>
      </c>
      <c r="B17" s="4" t="s">
        <v>155</v>
      </c>
      <c r="C17" s="4" t="s">
        <v>156</v>
      </c>
      <c r="D17" s="3">
        <v>2015</v>
      </c>
      <c r="E17" s="5" t="s">
        <v>157</v>
      </c>
      <c r="F17" s="13" t="s">
        <v>158</v>
      </c>
      <c r="G17" s="15" t="s">
        <v>16</v>
      </c>
      <c r="H17" s="28">
        <v>22</v>
      </c>
      <c r="I17" s="3">
        <v>15</v>
      </c>
      <c r="K17" s="32">
        <v>2</v>
      </c>
      <c r="L17" s="60" t="s">
        <v>28</v>
      </c>
      <c r="M17" s="60" t="s">
        <v>15</v>
      </c>
      <c r="N17" s="32">
        <v>4</v>
      </c>
      <c r="O17" s="32">
        <v>13</v>
      </c>
      <c r="P17" s="32">
        <v>9</v>
      </c>
      <c r="Q17" s="32" t="s">
        <v>14</v>
      </c>
      <c r="R17" s="32">
        <v>15</v>
      </c>
      <c r="S17" s="32">
        <v>11</v>
      </c>
      <c r="T17" s="30">
        <f>SUM(N17:S17)</f>
        <v>52</v>
      </c>
    </row>
    <row r="18" spans="1:20" ht="15.75" x14ac:dyDescent="0.25">
      <c r="A18" s="3">
        <v>3</v>
      </c>
      <c r="B18" s="4" t="s">
        <v>88</v>
      </c>
      <c r="C18" s="4" t="s">
        <v>82</v>
      </c>
      <c r="D18" s="3">
        <v>2013</v>
      </c>
      <c r="E18" s="5" t="s">
        <v>133</v>
      </c>
      <c r="F18" s="13" t="s">
        <v>158</v>
      </c>
      <c r="G18" s="15" t="s">
        <v>16</v>
      </c>
      <c r="H18" s="28">
        <v>36</v>
      </c>
      <c r="I18" s="3">
        <v>13</v>
      </c>
      <c r="K18" s="20"/>
      <c r="L18" s="62"/>
      <c r="M18" s="62"/>
      <c r="N18" s="20"/>
      <c r="O18" s="20"/>
      <c r="P18" s="20"/>
      <c r="Q18" s="20"/>
      <c r="R18" s="20"/>
      <c r="S18" s="20"/>
      <c r="T18" s="41"/>
    </row>
    <row r="19" spans="1:20" ht="15.75" x14ac:dyDescent="0.25">
      <c r="A19" s="3">
        <v>4</v>
      </c>
      <c r="B19" s="4" t="s">
        <v>159</v>
      </c>
      <c r="C19" s="4" t="s">
        <v>80</v>
      </c>
      <c r="D19" s="3">
        <v>2014</v>
      </c>
      <c r="E19" s="4" t="s">
        <v>160</v>
      </c>
      <c r="F19" s="50" t="s">
        <v>158</v>
      </c>
      <c r="G19" s="20" t="s">
        <v>16</v>
      </c>
      <c r="H19" s="54" t="s">
        <v>166</v>
      </c>
      <c r="I19" s="3">
        <v>12</v>
      </c>
      <c r="K19" s="35"/>
      <c r="L19" s="61"/>
      <c r="M19" s="61"/>
      <c r="N19" s="35"/>
      <c r="O19" s="35"/>
      <c r="P19" s="35"/>
      <c r="Q19" s="35"/>
      <c r="R19" s="35"/>
      <c r="S19" s="35"/>
      <c r="T19" s="36"/>
    </row>
    <row r="20" spans="1:20" ht="15.75" x14ac:dyDescent="0.25">
      <c r="A20" s="3">
        <v>5</v>
      </c>
      <c r="B20" s="4" t="s">
        <v>28</v>
      </c>
      <c r="C20" s="4" t="s">
        <v>15</v>
      </c>
      <c r="D20" s="3">
        <v>2014</v>
      </c>
      <c r="E20" s="4" t="s">
        <v>48</v>
      </c>
      <c r="F20" s="58" t="s">
        <v>89</v>
      </c>
      <c r="G20" s="15" t="s">
        <v>16</v>
      </c>
      <c r="H20" s="59">
        <v>44</v>
      </c>
      <c r="I20" s="3">
        <v>11</v>
      </c>
      <c r="K20" s="35"/>
      <c r="L20" s="61"/>
      <c r="M20" s="61"/>
      <c r="N20" s="35"/>
      <c r="O20" s="35"/>
      <c r="P20" s="35"/>
      <c r="Q20" s="35"/>
      <c r="R20" s="35"/>
      <c r="S20" s="35"/>
      <c r="T20" s="36"/>
    </row>
    <row r="21" spans="1:20" ht="15.75" x14ac:dyDescent="0.25">
      <c r="A21" s="3">
        <v>6</v>
      </c>
      <c r="B21" s="4" t="s">
        <v>161</v>
      </c>
      <c r="C21" s="4" t="s">
        <v>162</v>
      </c>
      <c r="D21" s="3">
        <v>2018</v>
      </c>
      <c r="E21" s="5" t="s">
        <v>163</v>
      </c>
      <c r="F21" s="13" t="s">
        <v>78</v>
      </c>
      <c r="G21" s="15" t="s">
        <v>16</v>
      </c>
      <c r="H21" s="28" t="s">
        <v>167</v>
      </c>
      <c r="I21" s="3">
        <v>10</v>
      </c>
      <c r="K21" s="35"/>
      <c r="L21" s="61"/>
      <c r="M21" s="61"/>
      <c r="N21" s="35"/>
      <c r="O21" s="35"/>
      <c r="P21" s="35"/>
      <c r="Q21" s="35"/>
      <c r="R21" s="35"/>
      <c r="S21" s="35"/>
      <c r="T21" s="36"/>
    </row>
    <row r="22" spans="1:20" ht="15.75" x14ac:dyDescent="0.25">
      <c r="A22" s="3">
        <v>7</v>
      </c>
      <c r="B22" s="4" t="s">
        <v>164</v>
      </c>
      <c r="C22" s="4" t="s">
        <v>165</v>
      </c>
      <c r="D22" s="3">
        <v>2019</v>
      </c>
      <c r="E22" s="5" t="s">
        <v>49</v>
      </c>
      <c r="F22" s="13" t="s">
        <v>84</v>
      </c>
      <c r="G22" s="15" t="s">
        <v>16</v>
      </c>
      <c r="H22" s="28" t="s">
        <v>168</v>
      </c>
      <c r="I22" s="3">
        <v>9</v>
      </c>
      <c r="K22" s="35"/>
      <c r="L22" s="61"/>
      <c r="M22" s="61"/>
      <c r="N22" s="35"/>
      <c r="O22" s="35"/>
      <c r="P22" s="35"/>
      <c r="Q22" s="35"/>
      <c r="R22" s="35"/>
      <c r="S22" s="35"/>
      <c r="T22" s="36"/>
    </row>
    <row r="24" spans="1:20" ht="15.75" x14ac:dyDescent="0.25">
      <c r="A24" s="38" t="s">
        <v>51</v>
      </c>
      <c r="B24" s="38"/>
      <c r="C24" s="38"/>
      <c r="D24" s="12">
        <v>1</v>
      </c>
      <c r="E24" s="7"/>
      <c r="F24" s="7"/>
      <c r="G24" s="7"/>
      <c r="H24" s="21"/>
      <c r="I24" s="7"/>
      <c r="K24" s="2" t="s">
        <v>71</v>
      </c>
      <c r="L24" s="2"/>
      <c r="M24" s="2"/>
      <c r="N24" s="11"/>
      <c r="O24" s="11"/>
      <c r="P24" s="11"/>
      <c r="Q24" s="11"/>
      <c r="R24" s="11"/>
      <c r="S24" s="11"/>
      <c r="T24" s="11"/>
    </row>
    <row r="25" spans="1:20" ht="15.75" x14ac:dyDescent="0.25">
      <c r="A25" s="8" t="s">
        <v>7</v>
      </c>
      <c r="B25" s="8" t="s">
        <v>1</v>
      </c>
      <c r="C25" s="8" t="s">
        <v>2</v>
      </c>
      <c r="D25" s="8" t="s">
        <v>8</v>
      </c>
      <c r="E25" s="8" t="s">
        <v>4</v>
      </c>
      <c r="F25" s="106" t="s">
        <v>3</v>
      </c>
      <c r="G25" s="107"/>
      <c r="H25" s="114"/>
      <c r="I25" s="40" t="s">
        <v>6</v>
      </c>
      <c r="K25" s="8" t="s">
        <v>7</v>
      </c>
      <c r="L25" s="8" t="s">
        <v>1</v>
      </c>
      <c r="M25" s="8" t="s">
        <v>2</v>
      </c>
      <c r="N25" s="31" t="s">
        <v>34</v>
      </c>
      <c r="O25" s="31" t="s">
        <v>35</v>
      </c>
      <c r="P25" s="31" t="s">
        <v>36</v>
      </c>
      <c r="Q25" s="31" t="s">
        <v>37</v>
      </c>
      <c r="R25" s="31" t="s">
        <v>40</v>
      </c>
      <c r="S25" s="31" t="s">
        <v>38</v>
      </c>
      <c r="T25" s="31" t="s">
        <v>39</v>
      </c>
    </row>
    <row r="26" spans="1:20" ht="15" customHeight="1" x14ac:dyDescent="0.25">
      <c r="A26" s="3">
        <v>1</v>
      </c>
      <c r="B26" s="4" t="s">
        <v>52</v>
      </c>
      <c r="C26" s="4" t="s">
        <v>53</v>
      </c>
      <c r="D26" s="3">
        <v>2014</v>
      </c>
      <c r="E26" s="5" t="s">
        <v>126</v>
      </c>
      <c r="F26" s="6" t="s">
        <v>169</v>
      </c>
      <c r="G26" s="18" t="s">
        <v>16</v>
      </c>
      <c r="H26" s="59" t="s">
        <v>175</v>
      </c>
      <c r="I26" s="3">
        <v>17</v>
      </c>
      <c r="K26" s="32">
        <v>1</v>
      </c>
      <c r="L26" s="63" t="s">
        <v>52</v>
      </c>
      <c r="M26" s="60" t="s">
        <v>53</v>
      </c>
      <c r="N26" s="32" t="s">
        <v>14</v>
      </c>
      <c r="O26" s="32">
        <v>17</v>
      </c>
      <c r="P26" s="32">
        <v>12</v>
      </c>
      <c r="Q26" s="32">
        <v>17</v>
      </c>
      <c r="R26" s="32" t="s">
        <v>14</v>
      </c>
      <c r="S26" s="32">
        <v>17</v>
      </c>
      <c r="T26" s="30">
        <f>SUM(N26:S26)</f>
        <v>63</v>
      </c>
    </row>
    <row r="27" spans="1:20" ht="15" customHeight="1" x14ac:dyDescent="0.25">
      <c r="A27" s="3">
        <v>2</v>
      </c>
      <c r="B27" s="4" t="s">
        <v>170</v>
      </c>
      <c r="C27" s="4" t="s">
        <v>171</v>
      </c>
      <c r="D27" s="3">
        <v>2016</v>
      </c>
      <c r="E27" s="5" t="s">
        <v>49</v>
      </c>
      <c r="F27" s="6" t="s">
        <v>78</v>
      </c>
      <c r="G27" s="18" t="s">
        <v>16</v>
      </c>
      <c r="H27" s="59" t="s">
        <v>176</v>
      </c>
      <c r="I27" s="3">
        <v>15</v>
      </c>
      <c r="K27" s="20"/>
      <c r="L27" s="65"/>
      <c r="M27" s="62"/>
      <c r="N27" s="20"/>
      <c r="O27" s="20"/>
      <c r="P27" s="20"/>
      <c r="Q27" s="20"/>
      <c r="R27" s="20"/>
      <c r="S27" s="20"/>
      <c r="T27" s="41"/>
    </row>
    <row r="28" spans="1:20" ht="15" customHeight="1" x14ac:dyDescent="0.25">
      <c r="A28" s="3">
        <v>3</v>
      </c>
      <c r="B28" s="4" t="s">
        <v>172</v>
      </c>
      <c r="C28" s="4" t="s">
        <v>173</v>
      </c>
      <c r="D28" s="3">
        <v>2021</v>
      </c>
      <c r="E28" s="5" t="s">
        <v>174</v>
      </c>
      <c r="F28" s="6" t="s">
        <v>84</v>
      </c>
      <c r="G28" s="18" t="s">
        <v>16</v>
      </c>
      <c r="H28" s="59" t="s">
        <v>177</v>
      </c>
      <c r="I28" s="3">
        <v>13</v>
      </c>
      <c r="K28" s="35"/>
      <c r="L28" s="64"/>
      <c r="M28" s="61"/>
      <c r="N28" s="35"/>
      <c r="O28" s="35"/>
      <c r="P28" s="35"/>
      <c r="Q28" s="35"/>
      <c r="R28" s="35"/>
      <c r="S28" s="35"/>
      <c r="T28" s="36"/>
    </row>
    <row r="29" spans="1:20" ht="15" customHeight="1" x14ac:dyDescent="0.25">
      <c r="A29" s="35"/>
      <c r="B29" s="1"/>
      <c r="C29" s="1"/>
      <c r="D29" s="35"/>
      <c r="E29" s="1"/>
      <c r="F29" s="16"/>
      <c r="G29" s="47"/>
      <c r="H29" s="25"/>
      <c r="I29" s="35"/>
      <c r="K29" s="35"/>
      <c r="L29" s="64"/>
      <c r="M29" s="61"/>
      <c r="N29" s="35"/>
      <c r="O29" s="35"/>
      <c r="P29" s="35"/>
      <c r="Q29" s="35"/>
      <c r="R29" s="35"/>
      <c r="S29" s="35"/>
      <c r="T29" s="36"/>
    </row>
    <row r="30" spans="1:20" ht="15.75" x14ac:dyDescent="0.25">
      <c r="A30" s="35"/>
      <c r="B30" s="1"/>
      <c r="C30" s="1"/>
      <c r="D30" s="35"/>
      <c r="E30" s="1"/>
      <c r="F30" s="16"/>
      <c r="G30" s="47"/>
      <c r="H30" s="25"/>
      <c r="I30" s="35"/>
      <c r="K30" s="35"/>
      <c r="L30" s="1"/>
      <c r="M30" s="1"/>
      <c r="N30" s="35"/>
      <c r="O30" s="35"/>
      <c r="P30" s="35"/>
      <c r="Q30" s="35"/>
      <c r="R30" s="35"/>
      <c r="S30" s="35"/>
      <c r="T30" s="36"/>
    </row>
    <row r="31" spans="1:20" ht="15.75" x14ac:dyDescent="0.25">
      <c r="A31" s="108" t="s">
        <v>55</v>
      </c>
      <c r="B31" s="108"/>
      <c r="C31" s="108"/>
      <c r="D31" s="2">
        <v>1</v>
      </c>
      <c r="E31" s="1"/>
      <c r="F31" s="1"/>
      <c r="G31" s="1"/>
      <c r="H31" s="24"/>
      <c r="I31" s="1"/>
      <c r="K31" s="2" t="s">
        <v>72</v>
      </c>
      <c r="L31" s="2"/>
      <c r="M31" s="34"/>
      <c r="N31" s="1"/>
      <c r="O31" s="1"/>
      <c r="P31" s="1"/>
      <c r="Q31" s="1"/>
      <c r="R31" s="1"/>
      <c r="S31" s="1"/>
      <c r="T31" s="1"/>
    </row>
    <row r="32" spans="1:20" ht="15.75" x14ac:dyDescent="0.25">
      <c r="A32" s="8" t="s">
        <v>7</v>
      </c>
      <c r="B32" s="8" t="s">
        <v>1</v>
      </c>
      <c r="C32" s="8" t="s">
        <v>2</v>
      </c>
      <c r="D32" s="8" t="s">
        <v>8</v>
      </c>
      <c r="E32" s="8" t="s">
        <v>4</v>
      </c>
      <c r="F32" s="100" t="s">
        <v>3</v>
      </c>
      <c r="G32" s="100"/>
      <c r="H32" s="100"/>
      <c r="I32" s="8" t="s">
        <v>6</v>
      </c>
      <c r="K32" s="8" t="s">
        <v>7</v>
      </c>
      <c r="L32" s="8" t="s">
        <v>1</v>
      </c>
      <c r="M32" s="8" t="s">
        <v>2</v>
      </c>
      <c r="N32" s="31" t="s">
        <v>34</v>
      </c>
      <c r="O32" s="31" t="s">
        <v>35</v>
      </c>
      <c r="P32" s="31" t="s">
        <v>36</v>
      </c>
      <c r="Q32" s="31" t="s">
        <v>37</v>
      </c>
      <c r="R32" s="31" t="s">
        <v>40</v>
      </c>
      <c r="S32" s="31" t="s">
        <v>38</v>
      </c>
      <c r="T32" s="31" t="s">
        <v>39</v>
      </c>
    </row>
    <row r="33" spans="1:20" ht="15.75" x14ac:dyDescent="0.25">
      <c r="A33" s="3">
        <v>1</v>
      </c>
      <c r="B33" s="4" t="s">
        <v>20</v>
      </c>
      <c r="C33" s="4" t="s">
        <v>15</v>
      </c>
      <c r="D33" s="3">
        <v>2010</v>
      </c>
      <c r="E33" s="4" t="s">
        <v>48</v>
      </c>
      <c r="F33" s="6" t="s">
        <v>99</v>
      </c>
      <c r="G33" s="10" t="s">
        <v>16</v>
      </c>
      <c r="H33" s="28" t="s">
        <v>178</v>
      </c>
      <c r="I33" s="9">
        <v>17</v>
      </c>
      <c r="K33" s="32">
        <v>1</v>
      </c>
      <c r="L33" s="33" t="s">
        <v>20</v>
      </c>
      <c r="M33" s="33" t="s">
        <v>15</v>
      </c>
      <c r="N33" s="32">
        <v>13</v>
      </c>
      <c r="O33" s="32" t="s">
        <v>14</v>
      </c>
      <c r="P33" s="32">
        <v>17</v>
      </c>
      <c r="Q33" s="32">
        <v>17</v>
      </c>
      <c r="R33" s="32">
        <v>17</v>
      </c>
      <c r="S33" s="32">
        <v>17</v>
      </c>
      <c r="T33" s="30">
        <f>SUM(N33:S33)</f>
        <v>81</v>
      </c>
    </row>
    <row r="34" spans="1:20" ht="15.75" x14ac:dyDescent="0.25">
      <c r="A34" s="115"/>
      <c r="B34" s="116"/>
      <c r="C34" s="116"/>
      <c r="D34" s="115"/>
      <c r="E34" s="116"/>
      <c r="F34" s="117"/>
      <c r="G34" s="117"/>
      <c r="H34" s="118"/>
      <c r="I34" s="115"/>
      <c r="K34" s="32">
        <v>2</v>
      </c>
      <c r="L34" s="33" t="s">
        <v>18</v>
      </c>
      <c r="M34" s="33" t="s">
        <v>41</v>
      </c>
      <c r="N34" s="98">
        <v>10</v>
      </c>
      <c r="O34" s="32">
        <v>17</v>
      </c>
      <c r="P34" s="32">
        <v>15</v>
      </c>
      <c r="Q34" s="32">
        <v>15</v>
      </c>
      <c r="R34" s="32">
        <v>15</v>
      </c>
      <c r="S34" s="32" t="s">
        <v>14</v>
      </c>
      <c r="T34" s="30" t="s">
        <v>14</v>
      </c>
    </row>
    <row r="35" spans="1:20" ht="15.75" x14ac:dyDescent="0.25">
      <c r="A35" s="115"/>
      <c r="B35" s="116"/>
      <c r="C35" s="116"/>
      <c r="D35" s="115"/>
      <c r="E35" s="116"/>
      <c r="F35" s="117"/>
      <c r="G35" s="117"/>
      <c r="H35" s="118"/>
      <c r="I35" s="115"/>
      <c r="K35" s="20"/>
      <c r="L35" s="44"/>
      <c r="M35" s="44"/>
      <c r="N35" s="20"/>
      <c r="O35" s="20"/>
      <c r="P35" s="20"/>
      <c r="Q35" s="20"/>
      <c r="R35" s="20"/>
      <c r="S35" s="20"/>
      <c r="T35" s="41"/>
    </row>
    <row r="36" spans="1:20" ht="15.75" x14ac:dyDescent="0.25">
      <c r="A36" s="35"/>
      <c r="B36" s="1"/>
      <c r="C36" s="1"/>
      <c r="D36" s="35"/>
      <c r="E36" s="1"/>
      <c r="F36" s="16"/>
      <c r="G36" s="16"/>
      <c r="H36" s="25"/>
      <c r="I36" s="35"/>
      <c r="K36" s="35"/>
      <c r="L36" s="1"/>
      <c r="M36" s="1"/>
      <c r="N36" s="35"/>
      <c r="O36" s="35"/>
      <c r="P36" s="35"/>
      <c r="Q36" s="35"/>
      <c r="R36" s="35"/>
      <c r="S36" s="35"/>
      <c r="T36" s="36"/>
    </row>
    <row r="37" spans="1:20" ht="15.75" x14ac:dyDescent="0.25">
      <c r="A37" s="99" t="s">
        <v>56</v>
      </c>
      <c r="B37" s="99"/>
      <c r="C37" s="99"/>
      <c r="D37" s="2">
        <v>1</v>
      </c>
      <c r="E37" s="1"/>
      <c r="F37" s="1"/>
      <c r="G37" s="1"/>
      <c r="H37" s="24"/>
      <c r="I37" s="1"/>
      <c r="K37" s="2" t="s">
        <v>56</v>
      </c>
      <c r="L37" s="2"/>
      <c r="M37" s="34"/>
      <c r="N37" s="1"/>
      <c r="O37" s="1"/>
      <c r="P37" s="1"/>
      <c r="Q37" s="1"/>
      <c r="R37" s="1"/>
      <c r="S37" s="1"/>
      <c r="T37" s="1"/>
    </row>
    <row r="38" spans="1:20" ht="15.75" x14ac:dyDescent="0.25">
      <c r="A38" s="8" t="s">
        <v>7</v>
      </c>
      <c r="B38" s="8" t="s">
        <v>1</v>
      </c>
      <c r="C38" s="8" t="s">
        <v>2</v>
      </c>
      <c r="D38" s="8" t="s">
        <v>8</v>
      </c>
      <c r="E38" s="8" t="s">
        <v>4</v>
      </c>
      <c r="F38" s="100" t="s">
        <v>3</v>
      </c>
      <c r="G38" s="100"/>
      <c r="H38" s="100"/>
      <c r="I38" s="8" t="s">
        <v>6</v>
      </c>
      <c r="K38" s="8" t="s">
        <v>7</v>
      </c>
      <c r="L38" s="8" t="s">
        <v>1</v>
      </c>
      <c r="M38" s="8" t="s">
        <v>2</v>
      </c>
      <c r="N38" s="31" t="s">
        <v>34</v>
      </c>
      <c r="O38" s="31" t="s">
        <v>35</v>
      </c>
      <c r="P38" s="31" t="s">
        <v>36</v>
      </c>
      <c r="Q38" s="31" t="s">
        <v>37</v>
      </c>
      <c r="R38" s="31" t="s">
        <v>40</v>
      </c>
      <c r="S38" s="31" t="s">
        <v>38</v>
      </c>
      <c r="T38" s="31" t="s">
        <v>39</v>
      </c>
    </row>
    <row r="39" spans="1:20" ht="15.75" x14ac:dyDescent="0.25">
      <c r="A39" s="32">
        <v>1</v>
      </c>
      <c r="B39" s="33" t="s">
        <v>14</v>
      </c>
      <c r="C39" s="33"/>
      <c r="D39" s="32"/>
      <c r="E39" s="33"/>
      <c r="F39" s="27"/>
      <c r="G39" s="20" t="s">
        <v>16</v>
      </c>
      <c r="H39" s="49"/>
      <c r="I39" s="43">
        <v>17</v>
      </c>
      <c r="K39" s="32">
        <v>1</v>
      </c>
      <c r="L39" s="33" t="s">
        <v>19</v>
      </c>
      <c r="M39" s="33" t="s">
        <v>29</v>
      </c>
      <c r="N39" s="32">
        <v>17</v>
      </c>
      <c r="O39" s="32">
        <v>17</v>
      </c>
      <c r="P39" s="98">
        <v>15</v>
      </c>
      <c r="Q39" s="32">
        <v>17</v>
      </c>
      <c r="R39" s="32">
        <v>17</v>
      </c>
      <c r="S39" s="32" t="s">
        <v>14</v>
      </c>
      <c r="T39" s="30" t="s">
        <v>14</v>
      </c>
    </row>
    <row r="40" spans="1:20" ht="15.75" x14ac:dyDescent="0.25">
      <c r="A40" s="20"/>
      <c r="B40" s="44"/>
      <c r="C40" s="44"/>
      <c r="D40" s="20"/>
      <c r="E40" s="44"/>
      <c r="F40" s="51"/>
      <c r="G40" s="20"/>
      <c r="H40" s="26"/>
      <c r="I40" s="20"/>
      <c r="K40" s="20"/>
      <c r="L40" s="44"/>
      <c r="M40" s="44"/>
      <c r="N40" s="20"/>
      <c r="O40" s="20"/>
      <c r="P40" s="20"/>
      <c r="Q40" s="20"/>
      <c r="R40" s="20"/>
      <c r="S40" s="20"/>
      <c r="T40" s="41"/>
    </row>
    <row r="41" spans="1:20" ht="15.75" x14ac:dyDescent="0.25">
      <c r="A41" s="99" t="s">
        <v>59</v>
      </c>
      <c r="B41" s="99"/>
      <c r="C41" s="99"/>
      <c r="D41" s="2">
        <v>2</v>
      </c>
      <c r="E41" s="1"/>
      <c r="F41" s="1"/>
      <c r="G41" s="1"/>
      <c r="H41" s="24"/>
      <c r="I41" s="1"/>
      <c r="K41" s="2" t="s">
        <v>59</v>
      </c>
      <c r="L41" s="2"/>
      <c r="M41" s="2"/>
      <c r="N41" s="11"/>
      <c r="O41" s="11"/>
      <c r="P41" s="11"/>
      <c r="Q41" s="11"/>
      <c r="R41" s="11"/>
      <c r="S41" s="11"/>
      <c r="T41" s="11"/>
    </row>
    <row r="42" spans="1:20" ht="15.75" x14ac:dyDescent="0.25">
      <c r="A42" s="8" t="s">
        <v>7</v>
      </c>
      <c r="B42" s="8" t="s">
        <v>1</v>
      </c>
      <c r="C42" s="8" t="s">
        <v>2</v>
      </c>
      <c r="D42" s="8" t="s">
        <v>8</v>
      </c>
      <c r="E42" s="8" t="s">
        <v>4</v>
      </c>
      <c r="F42" s="100" t="s">
        <v>3</v>
      </c>
      <c r="G42" s="100"/>
      <c r="H42" s="100"/>
      <c r="I42" s="8" t="s">
        <v>6</v>
      </c>
      <c r="K42" s="8" t="s">
        <v>7</v>
      </c>
      <c r="L42" s="8" t="s">
        <v>1</v>
      </c>
      <c r="M42" s="8" t="s">
        <v>2</v>
      </c>
      <c r="N42" s="31" t="s">
        <v>34</v>
      </c>
      <c r="O42" s="31" t="s">
        <v>35</v>
      </c>
      <c r="P42" s="31" t="s">
        <v>36</v>
      </c>
      <c r="Q42" s="31" t="s">
        <v>37</v>
      </c>
      <c r="R42" s="31" t="s">
        <v>40</v>
      </c>
      <c r="S42" s="31" t="s">
        <v>38</v>
      </c>
      <c r="T42" s="31" t="s">
        <v>39</v>
      </c>
    </row>
    <row r="43" spans="1:20" ht="15.75" x14ac:dyDescent="0.25">
      <c r="A43" s="32">
        <v>1</v>
      </c>
      <c r="B43" s="45" t="s">
        <v>30</v>
      </c>
      <c r="C43" s="45" t="s">
        <v>31</v>
      </c>
      <c r="D43" s="52">
        <v>2007</v>
      </c>
      <c r="E43" s="45" t="s">
        <v>32</v>
      </c>
      <c r="F43" s="19">
        <v>26</v>
      </c>
      <c r="G43" s="17" t="s">
        <v>16</v>
      </c>
      <c r="H43" s="55" t="s">
        <v>179</v>
      </c>
      <c r="I43" s="32">
        <v>17</v>
      </c>
      <c r="K43" s="32">
        <v>1</v>
      </c>
      <c r="L43" s="33" t="s">
        <v>30</v>
      </c>
      <c r="M43" s="33" t="s">
        <v>31</v>
      </c>
      <c r="N43" s="32">
        <v>10</v>
      </c>
      <c r="O43" s="32">
        <v>17</v>
      </c>
      <c r="P43" s="32">
        <v>15</v>
      </c>
      <c r="Q43" s="32" t="s">
        <v>14</v>
      </c>
      <c r="R43" s="32">
        <v>17</v>
      </c>
      <c r="S43" s="32">
        <v>17</v>
      </c>
      <c r="T43" s="30">
        <f>SUM(N43:S43)</f>
        <v>76</v>
      </c>
    </row>
    <row r="44" spans="1:20" ht="15.75" x14ac:dyDescent="0.25">
      <c r="A44" s="3">
        <v>2</v>
      </c>
      <c r="B44" s="119" t="s">
        <v>57</v>
      </c>
      <c r="C44" s="119" t="s">
        <v>58</v>
      </c>
      <c r="D44" s="120">
        <v>2007</v>
      </c>
      <c r="E44" s="119" t="s">
        <v>49</v>
      </c>
      <c r="F44" s="6">
        <v>27</v>
      </c>
      <c r="G44" s="18" t="s">
        <v>16</v>
      </c>
      <c r="H44" s="59" t="s">
        <v>180</v>
      </c>
      <c r="I44" s="3">
        <v>15</v>
      </c>
      <c r="K44" s="32">
        <v>2</v>
      </c>
      <c r="L44" s="45" t="s">
        <v>57</v>
      </c>
      <c r="M44" s="45" t="s">
        <v>58</v>
      </c>
      <c r="N44" s="32">
        <v>12</v>
      </c>
      <c r="O44" s="32" t="s">
        <v>14</v>
      </c>
      <c r="P44" s="32">
        <v>17</v>
      </c>
      <c r="Q44" s="32">
        <v>17</v>
      </c>
      <c r="R44" s="32" t="s">
        <v>14</v>
      </c>
      <c r="S44" s="32">
        <v>15</v>
      </c>
      <c r="T44" s="30">
        <f>SUM(N44:S44)</f>
        <v>61</v>
      </c>
    </row>
    <row r="45" spans="1:20" ht="15.75" x14ac:dyDescent="0.25">
      <c r="A45" s="35"/>
      <c r="B45" s="53"/>
      <c r="C45" s="53"/>
      <c r="D45" s="47"/>
      <c r="E45" s="53"/>
      <c r="F45" s="16"/>
      <c r="G45" s="47"/>
      <c r="H45" s="54"/>
      <c r="I45" s="35"/>
      <c r="K45" s="20"/>
      <c r="L45" s="44"/>
      <c r="M45" s="44"/>
      <c r="N45" s="20"/>
      <c r="O45" s="20"/>
      <c r="P45" s="20"/>
      <c r="Q45" s="20"/>
      <c r="R45" s="20"/>
      <c r="S45" s="20"/>
      <c r="T45" s="41"/>
    </row>
    <row r="46" spans="1:20" ht="15.75" x14ac:dyDescent="0.25">
      <c r="A46" s="99" t="s">
        <v>60</v>
      </c>
      <c r="B46" s="99"/>
      <c r="C46" s="99"/>
      <c r="D46" s="2">
        <v>2</v>
      </c>
      <c r="E46" s="1"/>
      <c r="F46" s="1"/>
      <c r="G46" s="1"/>
      <c r="H46" s="24"/>
      <c r="I46" s="1"/>
      <c r="K46" s="2" t="s">
        <v>60</v>
      </c>
      <c r="L46" s="2"/>
      <c r="M46" s="34"/>
      <c r="N46" s="1"/>
      <c r="O46" s="1"/>
      <c r="P46" s="1"/>
      <c r="Q46" s="1"/>
      <c r="R46" s="1"/>
      <c r="S46" s="1"/>
      <c r="T46" s="1"/>
    </row>
    <row r="47" spans="1:20" ht="15.75" x14ac:dyDescent="0.25">
      <c r="A47" s="8" t="s">
        <v>7</v>
      </c>
      <c r="B47" s="8" t="s">
        <v>1</v>
      </c>
      <c r="C47" s="8" t="s">
        <v>2</v>
      </c>
      <c r="D47" s="8" t="s">
        <v>8</v>
      </c>
      <c r="E47" s="8" t="s">
        <v>4</v>
      </c>
      <c r="F47" s="100" t="s">
        <v>3</v>
      </c>
      <c r="G47" s="100"/>
      <c r="H47" s="100"/>
      <c r="I47" s="8" t="s">
        <v>6</v>
      </c>
      <c r="K47" s="8" t="s">
        <v>7</v>
      </c>
      <c r="L47" s="8" t="s">
        <v>1</v>
      </c>
      <c r="M47" s="8" t="s">
        <v>2</v>
      </c>
      <c r="N47" s="31" t="s">
        <v>34</v>
      </c>
      <c r="O47" s="31" t="s">
        <v>35</v>
      </c>
      <c r="P47" s="31" t="s">
        <v>36</v>
      </c>
      <c r="Q47" s="31" t="s">
        <v>37</v>
      </c>
      <c r="R47" s="31" t="s">
        <v>40</v>
      </c>
      <c r="S47" s="31" t="s">
        <v>38</v>
      </c>
      <c r="T47" s="31" t="s">
        <v>39</v>
      </c>
    </row>
    <row r="48" spans="1:20" ht="15.75" x14ac:dyDescent="0.25">
      <c r="A48" s="3">
        <v>1</v>
      </c>
      <c r="B48" s="14" t="s">
        <v>14</v>
      </c>
      <c r="C48" s="14"/>
      <c r="D48" s="3"/>
      <c r="E48" s="14"/>
      <c r="F48" s="6"/>
      <c r="G48" s="18" t="s">
        <v>16</v>
      </c>
      <c r="H48" s="22"/>
      <c r="I48" s="3">
        <v>17</v>
      </c>
      <c r="K48" s="3">
        <v>1</v>
      </c>
      <c r="L48" s="4" t="s">
        <v>14</v>
      </c>
      <c r="M48" s="4"/>
      <c r="N48" s="3" t="s">
        <v>14</v>
      </c>
      <c r="O48" s="3" t="s">
        <v>14</v>
      </c>
      <c r="P48" s="3" t="s">
        <v>14</v>
      </c>
      <c r="Q48" s="3" t="s">
        <v>14</v>
      </c>
      <c r="R48" s="3" t="s">
        <v>14</v>
      </c>
      <c r="S48" s="3" t="s">
        <v>14</v>
      </c>
      <c r="T48" s="31">
        <v>0</v>
      </c>
    </row>
    <row r="49" spans="1:20" x14ac:dyDescent="0.25"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ht="15.75" x14ac:dyDescent="0.25">
      <c r="A50" s="99" t="s">
        <v>61</v>
      </c>
      <c r="B50" s="99"/>
      <c r="C50" s="99"/>
      <c r="D50" s="2">
        <v>2</v>
      </c>
      <c r="E50" s="1"/>
      <c r="F50" s="1"/>
      <c r="G50" s="1"/>
      <c r="H50" s="24"/>
      <c r="I50" s="1"/>
      <c r="K50" s="2" t="s">
        <v>61</v>
      </c>
      <c r="L50" s="2"/>
      <c r="M50" s="34"/>
      <c r="N50" s="1"/>
      <c r="O50" s="1"/>
      <c r="P50" s="1"/>
      <c r="Q50" s="1"/>
      <c r="R50" s="1"/>
      <c r="S50" s="1"/>
      <c r="T50" s="1"/>
    </row>
    <row r="51" spans="1:20" ht="15.75" x14ac:dyDescent="0.25">
      <c r="A51" s="8" t="s">
        <v>7</v>
      </c>
      <c r="B51" s="8" t="s">
        <v>1</v>
      </c>
      <c r="C51" s="8" t="s">
        <v>2</v>
      </c>
      <c r="D51" s="8" t="s">
        <v>8</v>
      </c>
      <c r="E51" s="8" t="s">
        <v>4</v>
      </c>
      <c r="F51" s="100" t="s">
        <v>3</v>
      </c>
      <c r="G51" s="100"/>
      <c r="H51" s="100"/>
      <c r="I51" s="8" t="s">
        <v>6</v>
      </c>
      <c r="K51" s="8" t="s">
        <v>7</v>
      </c>
      <c r="L51" s="8" t="s">
        <v>1</v>
      </c>
      <c r="M51" s="8" t="s">
        <v>2</v>
      </c>
      <c r="N51" s="31" t="s">
        <v>34</v>
      </c>
      <c r="O51" s="31" t="s">
        <v>35</v>
      </c>
      <c r="P51" s="31" t="s">
        <v>36</v>
      </c>
      <c r="Q51" s="31" t="s">
        <v>37</v>
      </c>
      <c r="R51" s="31" t="s">
        <v>40</v>
      </c>
      <c r="S51" s="31" t="s">
        <v>38</v>
      </c>
      <c r="T51" s="31" t="s">
        <v>39</v>
      </c>
    </row>
    <row r="52" spans="1:20" ht="15.75" x14ac:dyDescent="0.25">
      <c r="A52" s="32">
        <v>1</v>
      </c>
      <c r="B52" s="33" t="s">
        <v>54</v>
      </c>
      <c r="C52" s="33" t="s">
        <v>64</v>
      </c>
      <c r="D52" s="32">
        <v>2006</v>
      </c>
      <c r="E52" s="33" t="s">
        <v>49</v>
      </c>
      <c r="F52" s="42" t="s">
        <v>91</v>
      </c>
      <c r="G52" s="20" t="s">
        <v>16</v>
      </c>
      <c r="H52" s="43" t="s">
        <v>87</v>
      </c>
      <c r="I52" s="32">
        <v>17</v>
      </c>
      <c r="K52" s="32">
        <v>1</v>
      </c>
      <c r="L52" s="33" t="s">
        <v>73</v>
      </c>
      <c r="M52" s="33" t="s">
        <v>64</v>
      </c>
      <c r="N52" s="32">
        <v>17</v>
      </c>
      <c r="O52" s="32">
        <v>15</v>
      </c>
      <c r="P52" s="32">
        <v>13</v>
      </c>
      <c r="Q52" s="32" t="s">
        <v>14</v>
      </c>
      <c r="R52" s="32">
        <v>15</v>
      </c>
      <c r="S52" s="32">
        <v>17</v>
      </c>
      <c r="T52" s="32">
        <f>SUM(N52:S52)</f>
        <v>77</v>
      </c>
    </row>
    <row r="53" spans="1:20" ht="15.75" x14ac:dyDescent="0.25">
      <c r="A53" s="20"/>
      <c r="B53" s="44"/>
      <c r="C53" s="44"/>
      <c r="D53" s="20"/>
      <c r="E53" s="44"/>
      <c r="F53" s="20"/>
      <c r="G53" s="20"/>
      <c r="H53" s="20"/>
      <c r="I53" s="20"/>
      <c r="K53" s="32">
        <v>2</v>
      </c>
      <c r="L53" s="33" t="s">
        <v>62</v>
      </c>
      <c r="M53" s="33" t="s">
        <v>63</v>
      </c>
      <c r="N53" s="32" t="s">
        <v>14</v>
      </c>
      <c r="O53" s="32">
        <v>17</v>
      </c>
      <c r="P53" s="32">
        <v>15</v>
      </c>
      <c r="Q53" s="32">
        <v>17</v>
      </c>
      <c r="R53" s="32" t="s">
        <v>14</v>
      </c>
      <c r="S53" s="32" t="s">
        <v>14</v>
      </c>
      <c r="T53" s="32" t="s">
        <v>14</v>
      </c>
    </row>
    <row r="54" spans="1:20" ht="15.75" x14ac:dyDescent="0.25">
      <c r="A54" s="35"/>
      <c r="B54" s="1"/>
      <c r="C54" s="1"/>
      <c r="D54" s="35"/>
      <c r="E54" s="1"/>
      <c r="F54" s="50"/>
      <c r="G54" s="35"/>
      <c r="H54" s="46"/>
      <c r="I54" s="35"/>
      <c r="K54" s="20"/>
      <c r="L54" s="44"/>
      <c r="M54" s="44"/>
      <c r="N54" s="20"/>
      <c r="O54" s="20"/>
      <c r="P54" s="20"/>
      <c r="Q54" s="20"/>
      <c r="R54" s="20"/>
      <c r="S54" s="20"/>
      <c r="T54" s="41"/>
    </row>
    <row r="55" spans="1:20" ht="15.75" x14ac:dyDescent="0.25">
      <c r="A55" s="99" t="s">
        <v>65</v>
      </c>
      <c r="B55" s="99"/>
      <c r="C55" s="99"/>
      <c r="D55" s="2">
        <v>2</v>
      </c>
      <c r="E55" s="1"/>
      <c r="F55" s="1"/>
      <c r="G55" s="1"/>
      <c r="H55" s="24"/>
      <c r="I55" s="1"/>
      <c r="K55" s="2" t="s">
        <v>65</v>
      </c>
      <c r="L55" s="2"/>
      <c r="M55" s="2"/>
      <c r="N55" s="11"/>
      <c r="O55" s="11"/>
      <c r="P55" s="11"/>
      <c r="Q55" s="11"/>
      <c r="R55" s="11"/>
      <c r="S55" s="11"/>
      <c r="T55" s="11"/>
    </row>
    <row r="56" spans="1:20" ht="15.75" x14ac:dyDescent="0.25">
      <c r="A56" s="8" t="s">
        <v>7</v>
      </c>
      <c r="B56" s="8" t="s">
        <v>1</v>
      </c>
      <c r="C56" s="8" t="s">
        <v>2</v>
      </c>
      <c r="D56" s="8" t="s">
        <v>8</v>
      </c>
      <c r="E56" s="8" t="s">
        <v>4</v>
      </c>
      <c r="F56" s="100" t="s">
        <v>3</v>
      </c>
      <c r="G56" s="100"/>
      <c r="H56" s="100"/>
      <c r="I56" s="8" t="s">
        <v>6</v>
      </c>
      <c r="K56" s="8" t="s">
        <v>7</v>
      </c>
      <c r="L56" s="8" t="s">
        <v>1</v>
      </c>
      <c r="M56" s="8" t="s">
        <v>2</v>
      </c>
      <c r="N56" s="31" t="s">
        <v>34</v>
      </c>
      <c r="O56" s="31" t="s">
        <v>35</v>
      </c>
      <c r="P56" s="31" t="s">
        <v>36</v>
      </c>
      <c r="Q56" s="31" t="s">
        <v>37</v>
      </c>
      <c r="R56" s="31" t="s">
        <v>40</v>
      </c>
      <c r="S56" s="31" t="s">
        <v>38</v>
      </c>
      <c r="T56" s="31" t="s">
        <v>39</v>
      </c>
    </row>
    <row r="57" spans="1:20" ht="15.75" customHeight="1" x14ac:dyDescent="0.25">
      <c r="A57" s="3">
        <v>1</v>
      </c>
      <c r="B57" s="4" t="s">
        <v>14</v>
      </c>
      <c r="C57" s="4"/>
      <c r="D57" s="3"/>
      <c r="E57" s="4"/>
      <c r="F57" s="6"/>
      <c r="G57" s="18" t="s">
        <v>16</v>
      </c>
      <c r="H57" s="28"/>
      <c r="I57" s="3">
        <v>17</v>
      </c>
      <c r="K57" s="3">
        <v>1</v>
      </c>
      <c r="L57" s="4" t="s">
        <v>14</v>
      </c>
      <c r="M57" s="4"/>
      <c r="N57" s="3" t="s">
        <v>14</v>
      </c>
      <c r="O57" s="3" t="s">
        <v>14</v>
      </c>
      <c r="P57" s="3" t="s">
        <v>14</v>
      </c>
      <c r="Q57" s="3" t="s">
        <v>14</v>
      </c>
      <c r="R57" s="3" t="s">
        <v>14</v>
      </c>
      <c r="S57" s="3" t="s">
        <v>14</v>
      </c>
      <c r="T57" s="31">
        <f>SUM(P57:S57)</f>
        <v>0</v>
      </c>
    </row>
    <row r="59" spans="1:20" ht="15.75" x14ac:dyDescent="0.25">
      <c r="A59" s="99" t="s">
        <v>66</v>
      </c>
      <c r="B59" s="99"/>
      <c r="C59" s="99"/>
      <c r="D59" s="2">
        <v>3</v>
      </c>
      <c r="E59" s="1"/>
      <c r="F59" s="1"/>
      <c r="G59" s="1"/>
      <c r="H59" s="24"/>
      <c r="I59" s="1"/>
      <c r="K59" s="2" t="s">
        <v>74</v>
      </c>
      <c r="L59" s="2"/>
      <c r="M59" s="2"/>
      <c r="N59" s="11"/>
      <c r="O59" s="11"/>
      <c r="P59" s="11"/>
      <c r="Q59" s="11"/>
      <c r="R59" s="11"/>
      <c r="S59" s="11"/>
      <c r="T59" s="11"/>
    </row>
    <row r="60" spans="1:20" ht="15.75" x14ac:dyDescent="0.25">
      <c r="A60" s="8" t="s">
        <v>7</v>
      </c>
      <c r="B60" s="8" t="s">
        <v>1</v>
      </c>
      <c r="C60" s="8" t="s">
        <v>2</v>
      </c>
      <c r="D60" s="8" t="s">
        <v>8</v>
      </c>
      <c r="E60" s="8" t="s">
        <v>4</v>
      </c>
      <c r="F60" s="100" t="s">
        <v>3</v>
      </c>
      <c r="G60" s="100"/>
      <c r="H60" s="100"/>
      <c r="I60" s="8" t="s">
        <v>6</v>
      </c>
      <c r="K60" s="8" t="s">
        <v>7</v>
      </c>
      <c r="L60" s="8" t="s">
        <v>1</v>
      </c>
      <c r="M60" s="8" t="s">
        <v>2</v>
      </c>
      <c r="N60" s="31" t="s">
        <v>34</v>
      </c>
      <c r="O60" s="31" t="s">
        <v>35</v>
      </c>
      <c r="P60" s="31" t="s">
        <v>36</v>
      </c>
      <c r="Q60" s="31" t="s">
        <v>37</v>
      </c>
      <c r="R60" s="31" t="s">
        <v>40</v>
      </c>
      <c r="S60" s="31" t="s">
        <v>38</v>
      </c>
      <c r="T60" s="31" t="s">
        <v>39</v>
      </c>
    </row>
    <row r="61" spans="1:20" ht="15.75" x14ac:dyDescent="0.25">
      <c r="A61" s="32">
        <v>1</v>
      </c>
      <c r="B61" s="33" t="s">
        <v>100</v>
      </c>
      <c r="C61" s="33" t="s">
        <v>82</v>
      </c>
      <c r="D61" s="32">
        <v>1986</v>
      </c>
      <c r="E61" s="33" t="s">
        <v>83</v>
      </c>
      <c r="F61" s="48" t="s">
        <v>181</v>
      </c>
      <c r="G61" s="48" t="s">
        <v>16</v>
      </c>
      <c r="H61" s="55" t="s">
        <v>182</v>
      </c>
      <c r="I61" s="32">
        <v>17</v>
      </c>
      <c r="K61" s="121">
        <v>1</v>
      </c>
      <c r="L61" s="4" t="s">
        <v>14</v>
      </c>
      <c r="M61" s="4"/>
      <c r="N61" s="3" t="s">
        <v>14</v>
      </c>
      <c r="O61" s="3" t="s">
        <v>14</v>
      </c>
      <c r="P61" s="3" t="s">
        <v>14</v>
      </c>
      <c r="Q61" s="3" t="s">
        <v>14</v>
      </c>
      <c r="R61" s="3" t="s">
        <v>14</v>
      </c>
      <c r="S61" s="3" t="s">
        <v>14</v>
      </c>
      <c r="T61" s="96">
        <v>0</v>
      </c>
    </row>
    <row r="62" spans="1:20" ht="15.75" x14ac:dyDescent="0.25">
      <c r="A62" s="20"/>
      <c r="B62" s="44"/>
      <c r="C62" s="44"/>
      <c r="D62" s="20"/>
      <c r="E62" s="44"/>
      <c r="F62" s="48"/>
      <c r="G62" s="48"/>
      <c r="H62" s="26"/>
      <c r="I62" s="20"/>
      <c r="K62" s="46"/>
      <c r="L62" s="1"/>
      <c r="M62" s="1"/>
      <c r="N62" s="35"/>
      <c r="O62" s="35"/>
      <c r="P62" s="35"/>
      <c r="Q62" s="35"/>
      <c r="R62" s="35"/>
      <c r="S62" s="35"/>
      <c r="T62" s="36"/>
    </row>
    <row r="63" spans="1:20" ht="15.75" x14ac:dyDescent="0.25">
      <c r="A63" s="99" t="s">
        <v>67</v>
      </c>
      <c r="B63" s="99"/>
      <c r="C63" s="99"/>
      <c r="D63" s="2">
        <v>3</v>
      </c>
      <c r="E63" s="1"/>
      <c r="F63" s="1"/>
      <c r="G63" s="1"/>
      <c r="H63" s="24"/>
      <c r="I63" s="1"/>
      <c r="K63" s="2" t="s">
        <v>75</v>
      </c>
      <c r="L63" s="2"/>
      <c r="M63" s="2"/>
      <c r="N63" s="11"/>
      <c r="O63" s="11"/>
      <c r="P63" s="11"/>
      <c r="Q63" s="11"/>
      <c r="R63" s="11"/>
      <c r="S63" s="11"/>
      <c r="T63" s="11"/>
    </row>
    <row r="64" spans="1:20" ht="15.75" x14ac:dyDescent="0.25">
      <c r="A64" s="8" t="s">
        <v>7</v>
      </c>
      <c r="B64" s="8" t="s">
        <v>1</v>
      </c>
      <c r="C64" s="8" t="s">
        <v>2</v>
      </c>
      <c r="D64" s="8" t="s">
        <v>8</v>
      </c>
      <c r="E64" s="8" t="s">
        <v>4</v>
      </c>
      <c r="F64" s="100" t="s">
        <v>3</v>
      </c>
      <c r="G64" s="100"/>
      <c r="H64" s="100"/>
      <c r="I64" s="8" t="s">
        <v>6</v>
      </c>
      <c r="K64" s="8" t="s">
        <v>7</v>
      </c>
      <c r="L64" s="8" t="s">
        <v>1</v>
      </c>
      <c r="M64" s="8" t="s">
        <v>2</v>
      </c>
      <c r="N64" s="31" t="s">
        <v>34</v>
      </c>
      <c r="O64" s="31" t="s">
        <v>35</v>
      </c>
      <c r="P64" s="31" t="s">
        <v>36</v>
      </c>
      <c r="Q64" s="31" t="s">
        <v>37</v>
      </c>
      <c r="R64" s="31" t="s">
        <v>40</v>
      </c>
      <c r="S64" s="31" t="s">
        <v>38</v>
      </c>
      <c r="T64" s="31" t="s">
        <v>39</v>
      </c>
    </row>
    <row r="65" spans="1:20" ht="15.75" x14ac:dyDescent="0.25">
      <c r="A65" s="3">
        <v>1</v>
      </c>
      <c r="B65" s="4" t="s">
        <v>14</v>
      </c>
      <c r="C65" s="4"/>
      <c r="D65" s="3"/>
      <c r="E65" s="4"/>
      <c r="F65" s="6"/>
      <c r="G65" s="18" t="s">
        <v>16</v>
      </c>
      <c r="H65" s="22"/>
      <c r="I65" s="3">
        <v>17</v>
      </c>
      <c r="K65" s="3">
        <v>1</v>
      </c>
      <c r="L65" s="4" t="s">
        <v>14</v>
      </c>
      <c r="M65" s="4"/>
      <c r="N65" s="3" t="s">
        <v>14</v>
      </c>
      <c r="O65" s="3" t="s">
        <v>14</v>
      </c>
      <c r="P65" s="3" t="s">
        <v>14</v>
      </c>
      <c r="Q65" s="3" t="s">
        <v>14</v>
      </c>
      <c r="R65" s="3" t="s">
        <v>14</v>
      </c>
      <c r="S65" s="3" t="s">
        <v>14</v>
      </c>
      <c r="T65" s="31">
        <v>0</v>
      </c>
    </row>
    <row r="67" spans="1:20" ht="15.75" x14ac:dyDescent="0.25">
      <c r="A67" s="99" t="s">
        <v>68</v>
      </c>
      <c r="B67" s="99"/>
      <c r="C67" s="99"/>
      <c r="D67" s="2">
        <v>3</v>
      </c>
      <c r="E67" s="1"/>
      <c r="F67" s="1"/>
      <c r="G67" s="1"/>
      <c r="H67" s="24"/>
      <c r="I67" s="1"/>
      <c r="K67" s="2" t="s">
        <v>76</v>
      </c>
      <c r="L67" s="2"/>
      <c r="M67" s="2"/>
      <c r="N67" s="11"/>
      <c r="O67" s="11"/>
      <c r="P67" s="11"/>
      <c r="Q67" s="11"/>
      <c r="R67" s="11"/>
      <c r="S67" s="11"/>
      <c r="T67" s="11"/>
    </row>
    <row r="68" spans="1:20" ht="15.75" x14ac:dyDescent="0.25">
      <c r="A68" s="8" t="s">
        <v>7</v>
      </c>
      <c r="B68" s="8" t="s">
        <v>1</v>
      </c>
      <c r="C68" s="8" t="s">
        <v>2</v>
      </c>
      <c r="D68" s="8" t="s">
        <v>8</v>
      </c>
      <c r="E68" s="8" t="s">
        <v>4</v>
      </c>
      <c r="F68" s="100" t="s">
        <v>3</v>
      </c>
      <c r="G68" s="100"/>
      <c r="H68" s="100"/>
      <c r="I68" s="8" t="s">
        <v>6</v>
      </c>
      <c r="K68" s="8" t="s">
        <v>7</v>
      </c>
      <c r="L68" s="8" t="s">
        <v>1</v>
      </c>
      <c r="M68" s="8" t="s">
        <v>2</v>
      </c>
      <c r="N68" s="31" t="s">
        <v>34</v>
      </c>
      <c r="O68" s="31" t="s">
        <v>35</v>
      </c>
      <c r="P68" s="31" t="s">
        <v>36</v>
      </c>
      <c r="Q68" s="31" t="s">
        <v>37</v>
      </c>
      <c r="R68" s="31" t="s">
        <v>40</v>
      </c>
      <c r="S68" s="31" t="s">
        <v>38</v>
      </c>
      <c r="T68" s="31" t="s">
        <v>39</v>
      </c>
    </row>
    <row r="69" spans="1:20" ht="15.75" x14ac:dyDescent="0.25">
      <c r="A69" s="3">
        <v>1</v>
      </c>
      <c r="B69" s="4" t="s">
        <v>10</v>
      </c>
      <c r="C69" s="4" t="s">
        <v>31</v>
      </c>
      <c r="D69" s="3">
        <v>1979</v>
      </c>
      <c r="E69" s="4" t="s">
        <v>32</v>
      </c>
      <c r="F69" s="10">
        <v>25</v>
      </c>
      <c r="G69" s="18" t="s">
        <v>16</v>
      </c>
      <c r="H69" s="28">
        <v>34</v>
      </c>
      <c r="I69" s="3">
        <v>17</v>
      </c>
      <c r="K69" s="3">
        <v>1</v>
      </c>
      <c r="L69" s="4" t="s">
        <v>10</v>
      </c>
      <c r="M69" s="4" t="s">
        <v>31</v>
      </c>
      <c r="N69" s="97">
        <v>6</v>
      </c>
      <c r="O69" s="3">
        <v>11</v>
      </c>
      <c r="P69" s="3">
        <v>17</v>
      </c>
      <c r="Q69" s="3">
        <v>15</v>
      </c>
      <c r="R69" s="3">
        <v>17</v>
      </c>
      <c r="S69" s="3">
        <v>17</v>
      </c>
      <c r="T69" s="56">
        <v>77</v>
      </c>
    </row>
    <row r="70" spans="1:20" ht="15.75" x14ac:dyDescent="0.25">
      <c r="A70" s="3">
        <v>2</v>
      </c>
      <c r="B70" s="4" t="s">
        <v>44</v>
      </c>
      <c r="C70" s="4" t="s">
        <v>64</v>
      </c>
      <c r="D70" s="3">
        <v>1976</v>
      </c>
      <c r="E70" s="4" t="s">
        <v>49</v>
      </c>
      <c r="F70" s="16">
        <v>25</v>
      </c>
      <c r="G70" s="18" t="s">
        <v>16</v>
      </c>
      <c r="H70" s="25">
        <v>54</v>
      </c>
      <c r="I70" s="3">
        <v>15</v>
      </c>
      <c r="K70" s="3">
        <v>2</v>
      </c>
      <c r="L70" s="4" t="s">
        <v>9</v>
      </c>
      <c r="M70" s="4" t="s">
        <v>22</v>
      </c>
      <c r="N70" s="3">
        <v>15</v>
      </c>
      <c r="O70" s="3">
        <v>10</v>
      </c>
      <c r="P70" s="3">
        <v>11</v>
      </c>
      <c r="Q70" s="3">
        <v>12</v>
      </c>
      <c r="R70" s="97">
        <v>9</v>
      </c>
      <c r="S70" s="3">
        <v>12</v>
      </c>
      <c r="T70" s="56">
        <v>60</v>
      </c>
    </row>
    <row r="71" spans="1:20" ht="15.75" x14ac:dyDescent="0.25">
      <c r="A71" s="3">
        <v>3</v>
      </c>
      <c r="B71" s="4" t="s">
        <v>25</v>
      </c>
      <c r="C71" s="4" t="s">
        <v>17</v>
      </c>
      <c r="D71" s="3">
        <v>1977</v>
      </c>
      <c r="E71" s="4" t="s">
        <v>21</v>
      </c>
      <c r="F71" s="10">
        <v>26</v>
      </c>
      <c r="G71" s="18" t="s">
        <v>16</v>
      </c>
      <c r="H71" s="28" t="s">
        <v>113</v>
      </c>
      <c r="I71" s="3">
        <v>13</v>
      </c>
      <c r="K71" s="3">
        <v>3</v>
      </c>
      <c r="L71" s="4" t="s">
        <v>25</v>
      </c>
      <c r="M71" s="4" t="s">
        <v>17</v>
      </c>
      <c r="N71" s="97">
        <v>8</v>
      </c>
      <c r="O71" s="3">
        <v>12</v>
      </c>
      <c r="P71" s="3">
        <v>10</v>
      </c>
      <c r="Q71" s="3">
        <v>11</v>
      </c>
      <c r="R71" s="3">
        <v>11</v>
      </c>
      <c r="S71" s="3">
        <v>13</v>
      </c>
      <c r="T71" s="56">
        <v>57</v>
      </c>
    </row>
    <row r="72" spans="1:20" ht="15.75" x14ac:dyDescent="0.25">
      <c r="A72" s="3">
        <v>4</v>
      </c>
      <c r="B72" s="4" t="s">
        <v>9</v>
      </c>
      <c r="C72" s="4" t="s">
        <v>22</v>
      </c>
      <c r="D72" s="3">
        <v>1982</v>
      </c>
      <c r="E72" s="4" t="s">
        <v>5</v>
      </c>
      <c r="F72" s="10">
        <v>26</v>
      </c>
      <c r="G72" s="18" t="s">
        <v>16</v>
      </c>
      <c r="H72" s="22">
        <v>12</v>
      </c>
      <c r="I72" s="3">
        <v>12</v>
      </c>
      <c r="K72" s="32">
        <v>4</v>
      </c>
      <c r="L72" s="33" t="s">
        <v>28</v>
      </c>
      <c r="M72" s="33" t="s">
        <v>45</v>
      </c>
      <c r="N72" s="3" t="s">
        <v>14</v>
      </c>
      <c r="O72" s="32">
        <v>17</v>
      </c>
      <c r="P72" s="32">
        <v>12</v>
      </c>
      <c r="Q72" s="32">
        <v>13</v>
      </c>
      <c r="R72" s="32" t="s">
        <v>14</v>
      </c>
      <c r="S72" s="32">
        <v>11</v>
      </c>
      <c r="T72" s="56">
        <f>SUM(N72:S72)</f>
        <v>53</v>
      </c>
    </row>
    <row r="73" spans="1:20" ht="15.75" x14ac:dyDescent="0.25">
      <c r="A73" s="32">
        <v>5</v>
      </c>
      <c r="B73" s="33" t="s">
        <v>28</v>
      </c>
      <c r="C73" s="33" t="s">
        <v>45</v>
      </c>
      <c r="D73" s="32">
        <v>1975</v>
      </c>
      <c r="E73" s="33" t="s">
        <v>21</v>
      </c>
      <c r="F73" s="19">
        <v>28</v>
      </c>
      <c r="G73" s="17" t="s">
        <v>16</v>
      </c>
      <c r="H73" s="55">
        <v>37</v>
      </c>
      <c r="I73" s="32">
        <v>11</v>
      </c>
      <c r="K73" s="3">
        <v>5</v>
      </c>
      <c r="L73" s="4" t="s">
        <v>44</v>
      </c>
      <c r="M73" s="4" t="s">
        <v>64</v>
      </c>
      <c r="N73" s="3" t="s">
        <v>14</v>
      </c>
      <c r="O73" s="3">
        <v>6</v>
      </c>
      <c r="P73" s="3">
        <v>13</v>
      </c>
      <c r="Q73" s="3" t="s">
        <v>14</v>
      </c>
      <c r="R73" s="3">
        <v>15</v>
      </c>
      <c r="S73" s="3">
        <v>15</v>
      </c>
      <c r="T73" s="56">
        <f>SUM(N73:S73)</f>
        <v>49</v>
      </c>
    </row>
    <row r="74" spans="1:20" ht="15.75" x14ac:dyDescent="0.25">
      <c r="A74" s="32">
        <v>6</v>
      </c>
      <c r="B74" s="33" t="s">
        <v>46</v>
      </c>
      <c r="C74" s="33" t="s">
        <v>47</v>
      </c>
      <c r="D74" s="32">
        <v>1959</v>
      </c>
      <c r="E74" s="33" t="s">
        <v>110</v>
      </c>
      <c r="F74" s="48">
        <v>29</v>
      </c>
      <c r="G74" s="17" t="s">
        <v>16</v>
      </c>
      <c r="H74" s="29">
        <v>15</v>
      </c>
      <c r="I74" s="32">
        <v>10</v>
      </c>
      <c r="K74" s="3">
        <v>6</v>
      </c>
      <c r="L74" s="4" t="s">
        <v>46</v>
      </c>
      <c r="M74" s="4" t="s">
        <v>47</v>
      </c>
      <c r="N74" s="3">
        <v>7</v>
      </c>
      <c r="O74" s="3" t="s">
        <v>14</v>
      </c>
      <c r="P74" s="3">
        <v>8</v>
      </c>
      <c r="Q74" s="3" t="s">
        <v>14</v>
      </c>
      <c r="R74" s="3">
        <v>10</v>
      </c>
      <c r="S74" s="3">
        <v>10</v>
      </c>
      <c r="T74" s="56">
        <f>SUM(N74:S74)</f>
        <v>35</v>
      </c>
    </row>
    <row r="75" spans="1:20" ht="15.75" x14ac:dyDescent="0.25">
      <c r="A75" s="20"/>
      <c r="B75" s="44"/>
      <c r="C75" s="44"/>
      <c r="D75" s="20"/>
      <c r="E75" s="44"/>
      <c r="F75" s="48"/>
      <c r="G75" s="17"/>
      <c r="H75" s="26"/>
      <c r="I75" s="20"/>
      <c r="K75" s="32">
        <v>7</v>
      </c>
      <c r="L75" s="33" t="s">
        <v>28</v>
      </c>
      <c r="M75" s="33" t="s">
        <v>77</v>
      </c>
      <c r="N75" s="32">
        <v>10</v>
      </c>
      <c r="O75" s="32">
        <v>8</v>
      </c>
      <c r="P75" s="32" t="s">
        <v>14</v>
      </c>
      <c r="Q75" s="32">
        <v>17</v>
      </c>
      <c r="R75" s="32" t="s">
        <v>14</v>
      </c>
      <c r="S75" s="32" t="s">
        <v>14</v>
      </c>
      <c r="T75" s="57" t="s">
        <v>14</v>
      </c>
    </row>
    <row r="76" spans="1:20" ht="15.75" x14ac:dyDescent="0.25">
      <c r="A76" s="115"/>
      <c r="B76" s="116"/>
      <c r="C76" s="116"/>
      <c r="D76" s="115"/>
      <c r="E76" s="116"/>
      <c r="F76" s="117"/>
      <c r="G76" s="122"/>
      <c r="H76" s="118"/>
      <c r="I76" s="115"/>
      <c r="K76" s="3">
        <v>8</v>
      </c>
      <c r="L76" s="4" t="s">
        <v>9</v>
      </c>
      <c r="M76" s="4" t="s">
        <v>148</v>
      </c>
      <c r="N76" s="3">
        <v>11</v>
      </c>
      <c r="O76" s="3">
        <v>7</v>
      </c>
      <c r="P76" s="3">
        <v>6</v>
      </c>
      <c r="Q76" s="3" t="s">
        <v>14</v>
      </c>
      <c r="R76" s="3" t="s">
        <v>14</v>
      </c>
      <c r="S76" s="3" t="s">
        <v>14</v>
      </c>
      <c r="T76" s="56" t="s">
        <v>14</v>
      </c>
    </row>
    <row r="77" spans="1:20" ht="15.75" x14ac:dyDescent="0.25">
      <c r="A77" s="35"/>
      <c r="B77" s="1"/>
      <c r="C77" s="1"/>
      <c r="D77" s="35"/>
      <c r="E77" s="1"/>
      <c r="F77" s="16"/>
      <c r="G77" s="47"/>
      <c r="H77" s="25"/>
      <c r="I77" s="35"/>
      <c r="K77" s="35"/>
      <c r="L77" s="1"/>
      <c r="M77" s="1"/>
      <c r="N77" s="35"/>
      <c r="O77" s="35"/>
      <c r="P77" s="35"/>
      <c r="Q77" s="35"/>
      <c r="R77" s="35"/>
      <c r="S77" s="35"/>
      <c r="T77" s="36"/>
    </row>
    <row r="78" spans="1:20" ht="15.75" x14ac:dyDescent="0.25">
      <c r="A78" s="99" t="s">
        <v>69</v>
      </c>
      <c r="B78" s="99"/>
      <c r="C78" s="99"/>
      <c r="D78" s="2">
        <v>2</v>
      </c>
      <c r="E78" s="7"/>
      <c r="F78" s="7"/>
      <c r="G78" s="7"/>
      <c r="H78" s="21"/>
      <c r="I78" s="7"/>
      <c r="K78" s="2" t="s">
        <v>69</v>
      </c>
      <c r="L78" s="2"/>
      <c r="M78" s="2"/>
      <c r="N78" s="11"/>
      <c r="O78" s="11"/>
      <c r="P78" s="11"/>
      <c r="Q78" s="11"/>
      <c r="R78" s="11"/>
      <c r="S78" s="11"/>
      <c r="T78" s="11"/>
    </row>
    <row r="79" spans="1:20" ht="15.75" x14ac:dyDescent="0.25">
      <c r="A79" s="8" t="s">
        <v>7</v>
      </c>
      <c r="B79" s="8" t="s">
        <v>1</v>
      </c>
      <c r="C79" s="8" t="s">
        <v>2</v>
      </c>
      <c r="D79" s="8" t="s">
        <v>8</v>
      </c>
      <c r="E79" s="8" t="s">
        <v>4</v>
      </c>
      <c r="F79" s="100" t="s">
        <v>3</v>
      </c>
      <c r="G79" s="100"/>
      <c r="H79" s="100"/>
      <c r="I79" s="8" t="s">
        <v>6</v>
      </c>
      <c r="K79" s="8" t="s">
        <v>7</v>
      </c>
      <c r="L79" s="8" t="s">
        <v>1</v>
      </c>
      <c r="M79" s="8" t="s">
        <v>2</v>
      </c>
      <c r="N79" s="31" t="s">
        <v>34</v>
      </c>
      <c r="O79" s="31" t="s">
        <v>35</v>
      </c>
      <c r="P79" s="31" t="s">
        <v>36</v>
      </c>
      <c r="Q79" s="31" t="s">
        <v>37</v>
      </c>
      <c r="R79" s="31" t="s">
        <v>40</v>
      </c>
      <c r="S79" s="31" t="s">
        <v>38</v>
      </c>
      <c r="T79" s="31" t="s">
        <v>39</v>
      </c>
    </row>
    <row r="80" spans="1:20" ht="15.75" x14ac:dyDescent="0.25">
      <c r="A80" s="3">
        <v>1</v>
      </c>
      <c r="B80" s="4" t="s">
        <v>114</v>
      </c>
      <c r="C80" s="4" t="s">
        <v>115</v>
      </c>
      <c r="D80" s="4">
        <v>1980</v>
      </c>
      <c r="E80" s="4" t="s">
        <v>32</v>
      </c>
      <c r="F80" s="27" t="s">
        <v>84</v>
      </c>
      <c r="G80" s="20" t="s">
        <v>16</v>
      </c>
      <c r="H80" s="29" t="s">
        <v>91</v>
      </c>
      <c r="I80" s="3">
        <v>17</v>
      </c>
      <c r="K80" s="3">
        <v>1</v>
      </c>
      <c r="L80" s="4" t="s">
        <v>23</v>
      </c>
      <c r="M80" s="4" t="s">
        <v>24</v>
      </c>
      <c r="N80" s="3">
        <v>15</v>
      </c>
      <c r="O80" s="3">
        <v>15</v>
      </c>
      <c r="P80" s="97">
        <v>13</v>
      </c>
      <c r="Q80" s="3">
        <v>17</v>
      </c>
      <c r="R80" s="3">
        <v>15</v>
      </c>
      <c r="S80" s="3">
        <v>17</v>
      </c>
      <c r="T80" s="31">
        <v>79</v>
      </c>
    </row>
    <row r="81" spans="1:20" ht="15.75" x14ac:dyDescent="0.25">
      <c r="A81" s="32">
        <v>2</v>
      </c>
      <c r="B81" s="33" t="s">
        <v>23</v>
      </c>
      <c r="C81" s="33" t="s">
        <v>24</v>
      </c>
      <c r="D81" s="33">
        <v>1977</v>
      </c>
      <c r="E81" s="33" t="s">
        <v>21</v>
      </c>
      <c r="F81" s="27" t="s">
        <v>90</v>
      </c>
      <c r="G81" s="20" t="s">
        <v>16</v>
      </c>
      <c r="H81" s="29">
        <v>13</v>
      </c>
      <c r="I81" s="32">
        <v>15</v>
      </c>
      <c r="K81" s="3">
        <v>2</v>
      </c>
      <c r="L81" s="4" t="s">
        <v>42</v>
      </c>
      <c r="M81" s="4" t="s">
        <v>43</v>
      </c>
      <c r="N81" s="32">
        <v>13</v>
      </c>
      <c r="O81" s="32">
        <v>13</v>
      </c>
      <c r="P81" s="98">
        <v>10</v>
      </c>
      <c r="Q81" s="32">
        <v>15</v>
      </c>
      <c r="R81" s="32">
        <v>13</v>
      </c>
      <c r="S81" s="32">
        <v>15</v>
      </c>
      <c r="T81" s="31">
        <v>69</v>
      </c>
    </row>
    <row r="82" spans="1:20" ht="15.75" x14ac:dyDescent="0.25">
      <c r="A82" s="20"/>
      <c r="B82" s="44"/>
      <c r="C82" s="44"/>
      <c r="D82" s="44"/>
      <c r="E82" s="44"/>
      <c r="F82" s="51"/>
      <c r="G82" s="20"/>
      <c r="H82" s="55"/>
      <c r="I82" s="20"/>
      <c r="K82" s="32">
        <v>3</v>
      </c>
      <c r="L82" s="33" t="s">
        <v>26</v>
      </c>
      <c r="M82" s="33" t="s">
        <v>27</v>
      </c>
      <c r="N82" s="32">
        <v>17</v>
      </c>
      <c r="O82" s="32">
        <v>17</v>
      </c>
      <c r="P82" s="32">
        <v>17</v>
      </c>
      <c r="Q82" s="32" t="s">
        <v>14</v>
      </c>
      <c r="R82" s="32" t="s">
        <v>14</v>
      </c>
      <c r="S82" s="32" t="s">
        <v>14</v>
      </c>
      <c r="T82" s="30" t="s">
        <v>14</v>
      </c>
    </row>
    <row r="83" spans="1:20" ht="15.75" x14ac:dyDescent="0.25">
      <c r="A83" s="35"/>
      <c r="B83" s="1"/>
      <c r="C83" s="1"/>
      <c r="D83" s="1"/>
      <c r="E83" s="1"/>
      <c r="F83" s="50"/>
      <c r="G83" s="35"/>
      <c r="H83" s="54"/>
      <c r="I83" s="35"/>
      <c r="K83" s="20"/>
      <c r="L83" s="44"/>
      <c r="M83" s="44"/>
      <c r="N83" s="20"/>
      <c r="O83" s="20"/>
      <c r="P83" s="20"/>
      <c r="Q83" s="20"/>
      <c r="R83" s="20"/>
      <c r="S83" s="20"/>
      <c r="T83" s="41"/>
    </row>
    <row r="84" spans="1:20" ht="15.75" x14ac:dyDescent="0.25">
      <c r="A84" s="35"/>
      <c r="B84" s="1"/>
      <c r="C84" s="1"/>
      <c r="D84" s="1"/>
      <c r="E84" s="1"/>
      <c r="F84" s="50"/>
      <c r="G84" s="35"/>
      <c r="H84" s="54"/>
      <c r="I84" s="35"/>
      <c r="K84" s="11" t="s">
        <v>183</v>
      </c>
      <c r="L84" s="11"/>
      <c r="M84" s="11"/>
      <c r="N84" s="35"/>
      <c r="O84" s="35"/>
      <c r="P84" s="35"/>
      <c r="Q84" s="35"/>
      <c r="R84" s="35"/>
      <c r="S84" s="35"/>
      <c r="T84" s="36"/>
    </row>
    <row r="85" spans="1:20" ht="15.75" x14ac:dyDescent="0.25">
      <c r="A85" s="11" t="s">
        <v>11</v>
      </c>
      <c r="B85" s="11"/>
      <c r="C85" s="11"/>
      <c r="D85" s="11"/>
      <c r="K85" s="67" t="s">
        <v>184</v>
      </c>
      <c r="L85" s="66"/>
      <c r="M85" s="66"/>
      <c r="N85" s="11"/>
      <c r="O85" s="11"/>
      <c r="P85" s="11"/>
      <c r="Q85" s="36"/>
      <c r="T85" s="36"/>
    </row>
    <row r="86" spans="1:20" x14ac:dyDescent="0.25">
      <c r="M86" t="s">
        <v>33</v>
      </c>
    </row>
    <row r="87" spans="1:20" ht="19.5" x14ac:dyDescent="0.35">
      <c r="A87" s="102">
        <v>45061</v>
      </c>
      <c r="B87" s="102"/>
      <c r="C87" s="7"/>
      <c r="D87" s="7"/>
      <c r="E87" s="7"/>
      <c r="F87" s="103" t="s">
        <v>12</v>
      </c>
      <c r="G87" s="103"/>
      <c r="H87" s="103"/>
      <c r="I87" s="103"/>
    </row>
    <row r="89" spans="1:20" ht="15.75" x14ac:dyDescent="0.25">
      <c r="A89" s="101" t="s">
        <v>13</v>
      </c>
      <c r="B89" s="101"/>
      <c r="C89" s="101"/>
      <c r="D89" s="101"/>
      <c r="E89" s="101"/>
    </row>
  </sheetData>
  <sortState ref="L69:T76">
    <sortCondition descending="1" ref="T69:T76"/>
  </sortState>
  <mergeCells count="29">
    <mergeCell ref="K13:T13"/>
    <mergeCell ref="A31:C31"/>
    <mergeCell ref="F32:H32"/>
    <mergeCell ref="A37:C37"/>
    <mergeCell ref="F15:H15"/>
    <mergeCell ref="C10:H10"/>
    <mergeCell ref="C11:H11"/>
    <mergeCell ref="B12:I12"/>
    <mergeCell ref="F56:H56"/>
    <mergeCell ref="F38:H38"/>
    <mergeCell ref="A41:C41"/>
    <mergeCell ref="F42:H42"/>
    <mergeCell ref="A46:C46"/>
    <mergeCell ref="F25:H25"/>
    <mergeCell ref="A89:E89"/>
    <mergeCell ref="A67:C67"/>
    <mergeCell ref="F68:H68"/>
    <mergeCell ref="A78:C78"/>
    <mergeCell ref="F79:H79"/>
    <mergeCell ref="A87:B87"/>
    <mergeCell ref="F87:I87"/>
    <mergeCell ref="A59:C59"/>
    <mergeCell ref="F60:H60"/>
    <mergeCell ref="A63:C63"/>
    <mergeCell ref="F64:H64"/>
    <mergeCell ref="F47:H47"/>
    <mergeCell ref="A50:C50"/>
    <mergeCell ref="F51:H51"/>
    <mergeCell ref="A55:C55"/>
  </mergeCells>
  <pageMargins left="0.7" right="0.7" top="0.78740157499999996" bottom="0.78740157499999996" header="0.3" footer="0.3"/>
  <pageSetup paperSize="9" scale="93" orientation="portrait" horizontalDpi="4294967293" r:id="rId1"/>
  <rowBreaks count="2" manualBreakCount="2">
    <brk id="45" max="16383" man="1"/>
    <brk id="85" max="16383" man="1"/>
  </rowBreaks>
  <colBreaks count="1" manualBreakCount="1">
    <brk id="10" max="9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workbookViewId="0"/>
  </sheetViews>
  <sheetFormatPr defaultRowHeight="15" x14ac:dyDescent="0.25"/>
  <cols>
    <col min="2" max="2" width="10.7109375" bestFit="1" customWidth="1"/>
    <col min="3" max="3" width="12.140625" bestFit="1" customWidth="1"/>
    <col min="4" max="4" width="11.85546875" bestFit="1" customWidth="1"/>
    <col min="5" max="5" width="19.42578125" bestFit="1" customWidth="1"/>
    <col min="6" max="6" width="19.42578125" customWidth="1"/>
    <col min="10" max="10" width="22.42578125" bestFit="1" customWidth="1"/>
  </cols>
  <sheetData>
    <row r="1" spans="2:12" x14ac:dyDescent="0.25">
      <c r="B1" s="110"/>
      <c r="C1" s="111"/>
      <c r="D1" s="111"/>
      <c r="E1" s="112"/>
      <c r="F1" s="68" t="s">
        <v>116</v>
      </c>
      <c r="G1" s="69">
        <v>28</v>
      </c>
      <c r="H1" s="70"/>
    </row>
    <row r="2" spans="2:12" ht="15.75" x14ac:dyDescent="0.25">
      <c r="B2" s="71" t="s">
        <v>1</v>
      </c>
      <c r="C2" s="71" t="s">
        <v>2</v>
      </c>
      <c r="D2" s="71" t="s">
        <v>8</v>
      </c>
      <c r="E2" s="71" t="s">
        <v>4</v>
      </c>
      <c r="F2" s="71" t="s">
        <v>117</v>
      </c>
      <c r="G2" s="72" t="s">
        <v>118</v>
      </c>
      <c r="H2" s="73"/>
      <c r="I2" s="74" t="s">
        <v>119</v>
      </c>
      <c r="J2" s="74" t="s">
        <v>120</v>
      </c>
      <c r="K2" s="74" t="s">
        <v>117</v>
      </c>
      <c r="L2" s="74" t="s">
        <v>121</v>
      </c>
    </row>
    <row r="3" spans="2:12" ht="15.75" x14ac:dyDescent="0.25">
      <c r="B3" s="90" t="s">
        <v>92</v>
      </c>
      <c r="C3" s="90" t="s">
        <v>93</v>
      </c>
      <c r="D3" s="90">
        <v>2007</v>
      </c>
      <c r="E3" s="90" t="s">
        <v>94</v>
      </c>
      <c r="F3" s="72">
        <v>5</v>
      </c>
      <c r="G3" s="75">
        <f t="shared" ref="G3:G30" si="0">F3/($G$1/100)</f>
        <v>17.857142857142854</v>
      </c>
      <c r="H3" s="76"/>
      <c r="I3" s="77" t="s">
        <v>122</v>
      </c>
      <c r="J3" s="77" t="s">
        <v>94</v>
      </c>
      <c r="K3" s="93">
        <v>5</v>
      </c>
      <c r="L3" s="78">
        <v>17.899999999999999</v>
      </c>
    </row>
    <row r="4" spans="2:12" ht="15.75" x14ac:dyDescent="0.25">
      <c r="B4" s="90" t="s">
        <v>95</v>
      </c>
      <c r="C4" s="90" t="s">
        <v>96</v>
      </c>
      <c r="D4" s="90">
        <v>2007</v>
      </c>
      <c r="E4" s="92" t="s">
        <v>94</v>
      </c>
      <c r="F4" s="72">
        <v>5</v>
      </c>
      <c r="G4" s="75">
        <f t="shared" si="0"/>
        <v>17.857142857142854</v>
      </c>
      <c r="I4" s="77" t="s">
        <v>124</v>
      </c>
      <c r="J4" s="77" t="s">
        <v>48</v>
      </c>
      <c r="K4" s="93">
        <v>4</v>
      </c>
      <c r="L4" s="78">
        <v>14.3</v>
      </c>
    </row>
    <row r="5" spans="2:12" ht="15.75" x14ac:dyDescent="0.25">
      <c r="B5" s="90" t="s">
        <v>97</v>
      </c>
      <c r="C5" s="90" t="s">
        <v>98</v>
      </c>
      <c r="D5" s="90">
        <v>2006</v>
      </c>
      <c r="E5" s="92" t="s">
        <v>94</v>
      </c>
      <c r="F5" s="72">
        <v>5</v>
      </c>
      <c r="G5" s="75">
        <f t="shared" si="0"/>
        <v>17.857142857142854</v>
      </c>
      <c r="I5" s="77" t="s">
        <v>124</v>
      </c>
      <c r="J5" s="77" t="s">
        <v>49</v>
      </c>
      <c r="K5" s="93">
        <v>4</v>
      </c>
      <c r="L5" s="78">
        <v>14.3</v>
      </c>
    </row>
    <row r="6" spans="2:12" ht="15.75" x14ac:dyDescent="0.25">
      <c r="B6" s="90" t="s">
        <v>101</v>
      </c>
      <c r="C6" s="90" t="s">
        <v>102</v>
      </c>
      <c r="D6" s="90">
        <v>2001</v>
      </c>
      <c r="E6" s="90" t="s">
        <v>94</v>
      </c>
      <c r="F6" s="72">
        <v>5</v>
      </c>
      <c r="G6" s="75">
        <f t="shared" si="0"/>
        <v>17.857142857142854</v>
      </c>
      <c r="I6" s="77" t="s">
        <v>125</v>
      </c>
      <c r="J6" s="94" t="s">
        <v>21</v>
      </c>
      <c r="K6" s="93">
        <v>3</v>
      </c>
      <c r="L6" s="78">
        <v>10.7</v>
      </c>
    </row>
    <row r="7" spans="2:12" ht="15.75" x14ac:dyDescent="0.25">
      <c r="B7" s="90" t="s">
        <v>20</v>
      </c>
      <c r="C7" s="90" t="s">
        <v>102</v>
      </c>
      <c r="D7" s="90">
        <v>1997</v>
      </c>
      <c r="E7" s="90" t="s">
        <v>94</v>
      </c>
      <c r="F7" s="72">
        <v>5</v>
      </c>
      <c r="G7" s="75">
        <f t="shared" si="0"/>
        <v>17.857142857142854</v>
      </c>
      <c r="I7" s="77" t="s">
        <v>125</v>
      </c>
      <c r="J7" s="77" t="s">
        <v>32</v>
      </c>
      <c r="K7" s="93">
        <v>3</v>
      </c>
      <c r="L7" s="78">
        <v>10.7</v>
      </c>
    </row>
    <row r="8" spans="2:12" ht="15.75" x14ac:dyDescent="0.25">
      <c r="B8" s="90" t="s">
        <v>18</v>
      </c>
      <c r="C8" s="90" t="s">
        <v>15</v>
      </c>
      <c r="D8" s="90">
        <v>2011</v>
      </c>
      <c r="E8" s="90" t="s">
        <v>48</v>
      </c>
      <c r="F8" s="72">
        <v>4</v>
      </c>
      <c r="G8" s="75">
        <f t="shared" si="0"/>
        <v>14.285714285714285</v>
      </c>
      <c r="I8" s="77" t="s">
        <v>127</v>
      </c>
      <c r="J8" s="77" t="s">
        <v>83</v>
      </c>
      <c r="K8" s="93">
        <v>3</v>
      </c>
      <c r="L8" s="78">
        <v>10.7</v>
      </c>
    </row>
    <row r="9" spans="2:12" ht="15.75" x14ac:dyDescent="0.25">
      <c r="B9" s="90" t="s">
        <v>28</v>
      </c>
      <c r="C9" s="90" t="s">
        <v>15</v>
      </c>
      <c r="D9" s="90">
        <v>2014</v>
      </c>
      <c r="E9" s="90" t="s">
        <v>48</v>
      </c>
      <c r="F9" s="72">
        <v>4</v>
      </c>
      <c r="G9" s="75">
        <f t="shared" si="0"/>
        <v>14.285714285714285</v>
      </c>
      <c r="I9" s="77" t="s">
        <v>135</v>
      </c>
      <c r="J9" s="77" t="s">
        <v>86</v>
      </c>
      <c r="K9" s="93">
        <v>2</v>
      </c>
      <c r="L9" s="78">
        <v>7.1</v>
      </c>
    </row>
    <row r="10" spans="2:12" ht="15.75" x14ac:dyDescent="0.25">
      <c r="B10" s="91" t="s">
        <v>20</v>
      </c>
      <c r="C10" s="91" t="s">
        <v>15</v>
      </c>
      <c r="D10" s="91">
        <v>2010</v>
      </c>
      <c r="E10" s="91" t="s">
        <v>48</v>
      </c>
      <c r="F10" s="72">
        <v>4</v>
      </c>
      <c r="G10" s="75">
        <f t="shared" si="0"/>
        <v>14.285714285714285</v>
      </c>
      <c r="I10" s="77" t="s">
        <v>140</v>
      </c>
      <c r="J10" s="77" t="s">
        <v>110</v>
      </c>
      <c r="K10" s="93">
        <v>1</v>
      </c>
      <c r="L10" s="78">
        <v>3.6</v>
      </c>
    </row>
    <row r="11" spans="2:12" ht="15.75" x14ac:dyDescent="0.25">
      <c r="B11" s="91" t="s">
        <v>42</v>
      </c>
      <c r="C11" s="91" t="s">
        <v>43</v>
      </c>
      <c r="D11" s="91">
        <v>1983</v>
      </c>
      <c r="E11" s="91" t="s">
        <v>48</v>
      </c>
      <c r="F11" s="72">
        <v>4</v>
      </c>
      <c r="G11" s="75">
        <f t="shared" si="0"/>
        <v>14.285714285714285</v>
      </c>
      <c r="I11" s="77" t="s">
        <v>143</v>
      </c>
      <c r="J11" s="77" t="s">
        <v>106</v>
      </c>
      <c r="K11" s="93">
        <v>1</v>
      </c>
      <c r="L11" s="78">
        <v>3.6</v>
      </c>
    </row>
    <row r="12" spans="2:12" ht="15.75" x14ac:dyDescent="0.25">
      <c r="B12" s="90" t="s">
        <v>79</v>
      </c>
      <c r="C12" s="90" t="s">
        <v>80</v>
      </c>
      <c r="D12" s="90">
        <v>2014</v>
      </c>
      <c r="E12" s="90" t="s">
        <v>49</v>
      </c>
      <c r="F12" s="72">
        <v>4</v>
      </c>
      <c r="G12" s="75">
        <f t="shared" si="0"/>
        <v>14.285714285714285</v>
      </c>
      <c r="I12" s="77" t="s">
        <v>147</v>
      </c>
      <c r="J12" s="94" t="s">
        <v>5</v>
      </c>
      <c r="K12" s="93">
        <v>1</v>
      </c>
      <c r="L12" s="78">
        <v>3.6</v>
      </c>
    </row>
    <row r="13" spans="2:12" ht="15.75" x14ac:dyDescent="0.25">
      <c r="B13" s="90" t="s">
        <v>54</v>
      </c>
      <c r="C13" s="90" t="s">
        <v>64</v>
      </c>
      <c r="D13" s="90">
        <v>2006</v>
      </c>
      <c r="E13" s="90" t="s">
        <v>49</v>
      </c>
      <c r="F13" s="72">
        <v>4</v>
      </c>
      <c r="G13" s="75">
        <f t="shared" si="0"/>
        <v>14.285714285714285</v>
      </c>
      <c r="I13" s="77" t="s">
        <v>149</v>
      </c>
      <c r="J13" s="77" t="s">
        <v>109</v>
      </c>
      <c r="K13" s="93">
        <v>1</v>
      </c>
      <c r="L13" s="78">
        <v>3.6</v>
      </c>
    </row>
    <row r="14" spans="2:12" ht="15.75" x14ac:dyDescent="0.25">
      <c r="B14" s="91" t="s">
        <v>103</v>
      </c>
      <c r="C14" s="91" t="s">
        <v>104</v>
      </c>
      <c r="D14" s="91">
        <v>1998</v>
      </c>
      <c r="E14" s="91" t="s">
        <v>49</v>
      </c>
      <c r="F14" s="72">
        <v>4</v>
      </c>
      <c r="G14" s="75">
        <f t="shared" si="0"/>
        <v>14.285714285714285</v>
      </c>
      <c r="I14" s="70"/>
      <c r="J14" s="79"/>
      <c r="K14" s="79"/>
      <c r="L14" s="80"/>
    </row>
    <row r="15" spans="2:12" ht="15.75" x14ac:dyDescent="0.25">
      <c r="B15" s="90" t="s">
        <v>44</v>
      </c>
      <c r="C15" s="90" t="s">
        <v>64</v>
      </c>
      <c r="D15" s="90">
        <v>1976</v>
      </c>
      <c r="E15" s="90" t="s">
        <v>49</v>
      </c>
      <c r="F15" s="72">
        <v>4</v>
      </c>
      <c r="G15" s="75">
        <f t="shared" si="0"/>
        <v>14.285714285714285</v>
      </c>
      <c r="I15" s="70"/>
      <c r="J15" s="79"/>
      <c r="K15" s="79"/>
      <c r="L15" s="80"/>
    </row>
    <row r="16" spans="2:12" ht="15.75" x14ac:dyDescent="0.25">
      <c r="B16" s="91" t="s">
        <v>18</v>
      </c>
      <c r="C16" s="91" t="s">
        <v>17</v>
      </c>
      <c r="D16" s="91">
        <v>2009</v>
      </c>
      <c r="E16" s="91" t="s">
        <v>21</v>
      </c>
      <c r="F16" s="72">
        <v>3</v>
      </c>
      <c r="G16" s="75">
        <f t="shared" si="0"/>
        <v>10.714285714285714</v>
      </c>
      <c r="I16" s="70"/>
      <c r="J16" s="81"/>
      <c r="K16" s="79"/>
      <c r="L16" s="80"/>
    </row>
    <row r="17" spans="2:12" ht="15.75" x14ac:dyDescent="0.25">
      <c r="B17" s="91" t="s">
        <v>25</v>
      </c>
      <c r="C17" s="91" t="s">
        <v>17</v>
      </c>
      <c r="D17" s="91">
        <v>1977</v>
      </c>
      <c r="E17" s="91" t="s">
        <v>21</v>
      </c>
      <c r="F17" s="72">
        <v>3</v>
      </c>
      <c r="G17" s="75">
        <f t="shared" si="0"/>
        <v>10.714285714285714</v>
      </c>
      <c r="I17" s="70"/>
      <c r="J17" s="79"/>
      <c r="K17" s="79"/>
      <c r="L17" s="80"/>
    </row>
    <row r="18" spans="2:12" ht="15.75" x14ac:dyDescent="0.25">
      <c r="B18" s="91" t="s">
        <v>23</v>
      </c>
      <c r="C18" s="91" t="s">
        <v>24</v>
      </c>
      <c r="D18" s="91">
        <v>1977</v>
      </c>
      <c r="E18" s="91" t="s">
        <v>21</v>
      </c>
      <c r="F18" s="72">
        <v>3</v>
      </c>
      <c r="G18" s="75">
        <f t="shared" si="0"/>
        <v>10.714285714285714</v>
      </c>
      <c r="I18" s="70"/>
      <c r="J18" s="79"/>
      <c r="K18" s="79"/>
      <c r="L18" s="80"/>
    </row>
    <row r="19" spans="2:12" ht="15.75" x14ac:dyDescent="0.25">
      <c r="B19" s="90" t="s">
        <v>19</v>
      </c>
      <c r="C19" s="90" t="s">
        <v>29</v>
      </c>
      <c r="D19" s="90">
        <v>2009</v>
      </c>
      <c r="E19" s="90" t="s">
        <v>32</v>
      </c>
      <c r="F19" s="72">
        <v>3</v>
      </c>
      <c r="G19" s="75">
        <f t="shared" si="0"/>
        <v>10.714285714285714</v>
      </c>
      <c r="J19" s="82"/>
    </row>
    <row r="20" spans="2:12" x14ac:dyDescent="0.25">
      <c r="B20" s="90" t="s">
        <v>10</v>
      </c>
      <c r="C20" s="90" t="s">
        <v>31</v>
      </c>
      <c r="D20" s="90">
        <v>1979</v>
      </c>
      <c r="E20" s="90" t="s">
        <v>32</v>
      </c>
      <c r="F20" s="72">
        <v>3</v>
      </c>
      <c r="G20" s="75">
        <f t="shared" si="0"/>
        <v>10.714285714285714</v>
      </c>
    </row>
    <row r="21" spans="2:12" x14ac:dyDescent="0.25">
      <c r="B21" s="90" t="s">
        <v>114</v>
      </c>
      <c r="C21" s="90" t="s">
        <v>115</v>
      </c>
      <c r="D21" s="90">
        <v>1980</v>
      </c>
      <c r="E21" s="90" t="s">
        <v>32</v>
      </c>
      <c r="F21" s="72">
        <v>3</v>
      </c>
      <c r="G21" s="75">
        <f t="shared" si="0"/>
        <v>10.714285714285714</v>
      </c>
    </row>
    <row r="22" spans="2:12" x14ac:dyDescent="0.25">
      <c r="B22" s="90" t="s">
        <v>81</v>
      </c>
      <c r="C22" s="90" t="s">
        <v>82</v>
      </c>
      <c r="D22" s="90">
        <v>2016</v>
      </c>
      <c r="E22" s="90" t="s">
        <v>83</v>
      </c>
      <c r="F22" s="72">
        <v>3</v>
      </c>
      <c r="G22" s="75">
        <f t="shared" si="0"/>
        <v>10.714285714285714</v>
      </c>
    </row>
    <row r="23" spans="2:12" x14ac:dyDescent="0.25">
      <c r="B23" s="90" t="s">
        <v>88</v>
      </c>
      <c r="C23" s="90" t="s">
        <v>82</v>
      </c>
      <c r="D23" s="90">
        <v>2013</v>
      </c>
      <c r="E23" s="90" t="s">
        <v>83</v>
      </c>
      <c r="F23" s="72">
        <v>3</v>
      </c>
      <c r="G23" s="75">
        <f t="shared" si="0"/>
        <v>10.714285714285714</v>
      </c>
    </row>
    <row r="24" spans="2:12" x14ac:dyDescent="0.25">
      <c r="B24" s="91" t="s">
        <v>100</v>
      </c>
      <c r="C24" s="91" t="s">
        <v>82</v>
      </c>
      <c r="D24" s="91">
        <v>1986</v>
      </c>
      <c r="E24" s="91" t="s">
        <v>83</v>
      </c>
      <c r="F24" s="72">
        <v>3</v>
      </c>
      <c r="G24" s="75">
        <f t="shared" si="0"/>
        <v>10.714285714285714</v>
      </c>
    </row>
    <row r="25" spans="2:12" x14ac:dyDescent="0.25">
      <c r="B25" s="90" t="s">
        <v>20</v>
      </c>
      <c r="C25" s="90" t="s">
        <v>85</v>
      </c>
      <c r="D25" s="90">
        <v>2011</v>
      </c>
      <c r="E25" s="90" t="s">
        <v>86</v>
      </c>
      <c r="F25" s="72">
        <v>2</v>
      </c>
      <c r="G25" s="75">
        <f t="shared" si="0"/>
        <v>7.1428571428571423</v>
      </c>
    </row>
    <row r="26" spans="2:12" x14ac:dyDescent="0.25">
      <c r="B26" s="90" t="s">
        <v>111</v>
      </c>
      <c r="C26" s="90" t="s">
        <v>112</v>
      </c>
      <c r="D26" s="90">
        <v>1964</v>
      </c>
      <c r="E26" s="90" t="s">
        <v>86</v>
      </c>
      <c r="F26" s="72">
        <v>2</v>
      </c>
      <c r="G26" s="75">
        <f t="shared" si="0"/>
        <v>7.1428571428571423</v>
      </c>
    </row>
    <row r="27" spans="2:12" x14ac:dyDescent="0.25">
      <c r="B27" s="90" t="s">
        <v>46</v>
      </c>
      <c r="C27" s="90" t="s">
        <v>47</v>
      </c>
      <c r="D27" s="90">
        <v>1959</v>
      </c>
      <c r="E27" s="90" t="s">
        <v>110</v>
      </c>
      <c r="F27" s="72">
        <v>1</v>
      </c>
      <c r="G27" s="75">
        <f t="shared" si="0"/>
        <v>3.5714285714285712</v>
      </c>
    </row>
    <row r="28" spans="2:12" x14ac:dyDescent="0.25">
      <c r="B28" s="90" t="s">
        <v>28</v>
      </c>
      <c r="C28" s="90" t="s">
        <v>105</v>
      </c>
      <c r="D28" s="90">
        <v>1974</v>
      </c>
      <c r="E28" s="90" t="s">
        <v>106</v>
      </c>
      <c r="F28" s="72">
        <v>1</v>
      </c>
      <c r="G28" s="75">
        <f t="shared" si="0"/>
        <v>3.5714285714285712</v>
      </c>
    </row>
    <row r="29" spans="2:12" x14ac:dyDescent="0.25">
      <c r="B29" s="91" t="s">
        <v>9</v>
      </c>
      <c r="C29" s="91" t="s">
        <v>22</v>
      </c>
      <c r="D29" s="91">
        <v>1982</v>
      </c>
      <c r="E29" s="91" t="s">
        <v>5</v>
      </c>
      <c r="F29" s="72">
        <v>1</v>
      </c>
      <c r="G29" s="75">
        <f t="shared" si="0"/>
        <v>3.5714285714285712</v>
      </c>
    </row>
    <row r="30" spans="2:12" x14ac:dyDescent="0.25">
      <c r="B30" s="90" t="s">
        <v>107</v>
      </c>
      <c r="C30" s="90" t="s">
        <v>108</v>
      </c>
      <c r="D30" s="90">
        <v>1977</v>
      </c>
      <c r="E30" s="90" t="s">
        <v>109</v>
      </c>
      <c r="F30" s="72">
        <v>1</v>
      </c>
      <c r="G30" s="75">
        <f t="shared" si="0"/>
        <v>3.5714285714285712</v>
      </c>
    </row>
  </sheetData>
  <autoFilter ref="B2:G30">
    <sortState ref="B3:G30">
      <sortCondition descending="1" ref="F2:F30"/>
    </sortState>
  </autoFilter>
  <mergeCells count="1">
    <mergeCell ref="B1:E1"/>
  </mergeCells>
  <phoneticPr fontId="18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opLeftCell="A13" zoomScale="90" zoomScaleNormal="90" workbookViewId="0">
      <selection activeCell="H17" sqref="H17"/>
    </sheetView>
  </sheetViews>
  <sheetFormatPr defaultRowHeight="15" x14ac:dyDescent="0.25"/>
  <cols>
    <col min="1" max="1" width="4.28515625" customWidth="1"/>
    <col min="2" max="2" width="7.42578125" bestFit="1" customWidth="1"/>
    <col min="3" max="3" width="22.42578125" bestFit="1" customWidth="1"/>
    <col min="4" max="4" width="6.5703125" bestFit="1" customWidth="1"/>
    <col min="5" max="5" width="12.7109375" bestFit="1" customWidth="1"/>
    <col min="6" max="6" width="4.28515625" customWidth="1"/>
    <col min="7" max="7" width="7.42578125" bestFit="1" customWidth="1"/>
    <col min="8" max="8" width="22.42578125" bestFit="1" customWidth="1"/>
    <col min="9" max="9" width="6.5703125" bestFit="1" customWidth="1"/>
    <col min="10" max="10" width="8.42578125" bestFit="1" customWidth="1"/>
    <col min="11" max="11" width="4.28515625" customWidth="1"/>
    <col min="12" max="12" width="7.42578125" bestFit="1" customWidth="1"/>
    <col min="13" max="13" width="22.42578125" bestFit="1" customWidth="1"/>
    <col min="14" max="14" width="6.5703125" bestFit="1" customWidth="1"/>
    <col min="15" max="15" width="8.42578125" bestFit="1" customWidth="1"/>
    <col min="16" max="16" width="4.28515625" customWidth="1"/>
    <col min="17" max="17" width="7.42578125" bestFit="1" customWidth="1"/>
    <col min="18" max="18" width="22.42578125" bestFit="1" customWidth="1"/>
    <col min="19" max="19" width="6.5703125" bestFit="1" customWidth="1"/>
    <col min="20" max="20" width="8.42578125" bestFit="1" customWidth="1"/>
    <col min="21" max="21" width="4.28515625" customWidth="1"/>
    <col min="22" max="22" width="7.42578125" customWidth="1"/>
    <col min="23" max="23" width="22.28515625" customWidth="1"/>
    <col min="24" max="24" width="6.42578125" customWidth="1"/>
    <col min="25" max="25" width="8.28515625" customWidth="1"/>
  </cols>
  <sheetData>
    <row r="1" spans="1:25" ht="15.75" x14ac:dyDescent="0.25">
      <c r="A1" s="70"/>
      <c r="B1" s="113" t="s">
        <v>129</v>
      </c>
      <c r="C1" s="113"/>
      <c r="D1" s="113"/>
      <c r="E1" s="113"/>
      <c r="F1" s="83"/>
      <c r="G1" s="113" t="s">
        <v>130</v>
      </c>
      <c r="H1" s="113"/>
      <c r="I1" s="113"/>
      <c r="J1" s="113"/>
      <c r="L1" s="113" t="s">
        <v>131</v>
      </c>
      <c r="M1" s="113"/>
      <c r="N1" s="113"/>
      <c r="O1" s="113"/>
      <c r="Q1" s="113" t="s">
        <v>132</v>
      </c>
      <c r="R1" s="113"/>
      <c r="S1" s="113"/>
      <c r="T1" s="113"/>
      <c r="V1" s="113" t="s">
        <v>150</v>
      </c>
      <c r="W1" s="113"/>
      <c r="X1" s="113"/>
      <c r="Y1" s="113"/>
    </row>
    <row r="2" spans="1:25" ht="15.75" x14ac:dyDescent="0.25">
      <c r="A2" s="73"/>
      <c r="B2" s="74" t="s">
        <v>119</v>
      </c>
      <c r="C2" s="74" t="s">
        <v>120</v>
      </c>
      <c r="D2" s="74" t="s">
        <v>117</v>
      </c>
      <c r="E2" s="74" t="s">
        <v>121</v>
      </c>
      <c r="F2" s="84"/>
      <c r="G2" s="74" t="s">
        <v>119</v>
      </c>
      <c r="H2" s="74" t="s">
        <v>120</v>
      </c>
      <c r="I2" s="74" t="s">
        <v>117</v>
      </c>
      <c r="J2" s="74" t="s">
        <v>121</v>
      </c>
      <c r="L2" s="74" t="s">
        <v>119</v>
      </c>
      <c r="M2" s="74" t="s">
        <v>120</v>
      </c>
      <c r="N2" s="74" t="s">
        <v>117</v>
      </c>
      <c r="O2" s="74" t="s">
        <v>121</v>
      </c>
      <c r="Q2" s="74" t="s">
        <v>119</v>
      </c>
      <c r="R2" s="74" t="s">
        <v>120</v>
      </c>
      <c r="S2" s="74" t="s">
        <v>117</v>
      </c>
      <c r="T2" s="74" t="s">
        <v>121</v>
      </c>
      <c r="V2" s="74" t="s">
        <v>119</v>
      </c>
      <c r="W2" s="74" t="s">
        <v>120</v>
      </c>
      <c r="X2" s="74" t="s">
        <v>117</v>
      </c>
      <c r="Y2" s="74" t="s">
        <v>121</v>
      </c>
    </row>
    <row r="3" spans="1:25" ht="15.75" x14ac:dyDescent="0.25">
      <c r="A3" s="76"/>
      <c r="B3" s="77" t="s">
        <v>122</v>
      </c>
      <c r="C3" s="85" t="s">
        <v>5</v>
      </c>
      <c r="D3" s="77">
        <v>24</v>
      </c>
      <c r="E3" s="77">
        <v>50</v>
      </c>
      <c r="F3" s="84"/>
      <c r="G3" s="77" t="s">
        <v>122</v>
      </c>
      <c r="H3" s="85" t="s">
        <v>123</v>
      </c>
      <c r="I3" s="77">
        <v>14</v>
      </c>
      <c r="J3" s="77">
        <v>46.7</v>
      </c>
      <c r="L3" s="77" t="s">
        <v>122</v>
      </c>
      <c r="M3" s="86" t="s">
        <v>49</v>
      </c>
      <c r="N3" s="77">
        <v>8</v>
      </c>
      <c r="O3" s="78">
        <v>15.7</v>
      </c>
      <c r="Q3" s="77" t="s">
        <v>122</v>
      </c>
      <c r="R3" s="86" t="s">
        <v>123</v>
      </c>
      <c r="S3" s="77">
        <v>4</v>
      </c>
      <c r="T3" s="78">
        <v>23.5</v>
      </c>
      <c r="V3" s="77" t="s">
        <v>122</v>
      </c>
      <c r="W3" s="86" t="s">
        <v>94</v>
      </c>
      <c r="X3" s="93">
        <v>5</v>
      </c>
      <c r="Y3" s="78">
        <v>17.899999999999999</v>
      </c>
    </row>
    <row r="4" spans="1:25" ht="15.75" x14ac:dyDescent="0.25">
      <c r="A4" s="76"/>
      <c r="B4" s="77" t="s">
        <v>124</v>
      </c>
      <c r="C4" s="85" t="s">
        <v>48</v>
      </c>
      <c r="D4" s="77">
        <v>4</v>
      </c>
      <c r="E4" s="77">
        <v>8.3000000000000007</v>
      </c>
      <c r="F4" s="84"/>
      <c r="G4" s="77" t="s">
        <v>124</v>
      </c>
      <c r="H4" s="85" t="s">
        <v>32</v>
      </c>
      <c r="I4" s="77">
        <v>5</v>
      </c>
      <c r="J4" s="77">
        <v>16.7</v>
      </c>
      <c r="L4" s="77" t="s">
        <v>124</v>
      </c>
      <c r="M4" s="86" t="s">
        <v>5</v>
      </c>
      <c r="N4" s="77">
        <v>7</v>
      </c>
      <c r="O4" s="78">
        <v>13.7</v>
      </c>
      <c r="Q4" s="77" t="s">
        <v>124</v>
      </c>
      <c r="R4" s="86" t="s">
        <v>48</v>
      </c>
      <c r="S4" s="77">
        <v>3</v>
      </c>
      <c r="T4" s="78">
        <v>17.600000000000001</v>
      </c>
      <c r="V4" s="77" t="s">
        <v>124</v>
      </c>
      <c r="W4" s="86" t="s">
        <v>48</v>
      </c>
      <c r="X4" s="93">
        <v>4</v>
      </c>
      <c r="Y4" s="78">
        <v>14.3</v>
      </c>
    </row>
    <row r="5" spans="1:25" ht="15.75" x14ac:dyDescent="0.25">
      <c r="A5" s="76"/>
      <c r="B5" s="77" t="s">
        <v>124</v>
      </c>
      <c r="C5" s="85" t="s">
        <v>21</v>
      </c>
      <c r="D5" s="77">
        <v>4</v>
      </c>
      <c r="E5" s="77">
        <v>8.3000000000000007</v>
      </c>
      <c r="F5" s="84"/>
      <c r="G5" s="77" t="s">
        <v>125</v>
      </c>
      <c r="H5" s="85" t="s">
        <v>48</v>
      </c>
      <c r="I5" s="77">
        <v>3</v>
      </c>
      <c r="J5" s="77">
        <v>10</v>
      </c>
      <c r="L5" s="77" t="s">
        <v>125</v>
      </c>
      <c r="M5" s="86" t="s">
        <v>48</v>
      </c>
      <c r="N5" s="77">
        <v>6</v>
      </c>
      <c r="O5" s="78">
        <v>11.8</v>
      </c>
      <c r="Q5" s="77" t="s">
        <v>124</v>
      </c>
      <c r="R5" s="86" t="s">
        <v>32</v>
      </c>
      <c r="S5" s="77">
        <v>3</v>
      </c>
      <c r="T5" s="78">
        <v>17.600000000000001</v>
      </c>
      <c r="V5" s="77" t="s">
        <v>124</v>
      </c>
      <c r="W5" s="86" t="s">
        <v>49</v>
      </c>
      <c r="X5" s="93">
        <v>4</v>
      </c>
      <c r="Y5" s="78">
        <v>14.3</v>
      </c>
    </row>
    <row r="6" spans="1:25" ht="15.75" x14ac:dyDescent="0.25">
      <c r="A6" s="76"/>
      <c r="B6" s="77" t="s">
        <v>124</v>
      </c>
      <c r="C6" s="85" t="s">
        <v>49</v>
      </c>
      <c r="D6" s="77">
        <v>4</v>
      </c>
      <c r="E6" s="77">
        <v>8.3000000000000007</v>
      </c>
      <c r="F6" s="84"/>
      <c r="G6" s="77" t="s">
        <v>125</v>
      </c>
      <c r="H6" s="85" t="s">
        <v>49</v>
      </c>
      <c r="I6" s="77">
        <v>3</v>
      </c>
      <c r="J6" s="77">
        <v>10</v>
      </c>
      <c r="L6" s="77" t="s">
        <v>125</v>
      </c>
      <c r="M6" s="86" t="s">
        <v>32</v>
      </c>
      <c r="N6" s="77">
        <v>6</v>
      </c>
      <c r="O6" s="78">
        <v>11.8</v>
      </c>
      <c r="Q6" s="77" t="s">
        <v>125</v>
      </c>
      <c r="R6" s="86" t="s">
        <v>126</v>
      </c>
      <c r="S6" s="77">
        <v>2</v>
      </c>
      <c r="T6" s="78">
        <v>11.8</v>
      </c>
      <c r="V6" s="77" t="s">
        <v>125</v>
      </c>
      <c r="W6" s="95" t="s">
        <v>21</v>
      </c>
      <c r="X6" s="93">
        <v>3</v>
      </c>
      <c r="Y6" s="78">
        <v>10.7</v>
      </c>
    </row>
    <row r="7" spans="1:25" ht="15.75" x14ac:dyDescent="0.25">
      <c r="A7" s="76"/>
      <c r="B7" s="77" t="s">
        <v>124</v>
      </c>
      <c r="C7" s="85" t="s">
        <v>32</v>
      </c>
      <c r="D7" s="77">
        <v>4</v>
      </c>
      <c r="E7" s="77">
        <v>8.3000000000000007</v>
      </c>
      <c r="F7" s="84"/>
      <c r="G7" s="77" t="s">
        <v>125</v>
      </c>
      <c r="H7" s="85" t="s">
        <v>133</v>
      </c>
      <c r="I7" s="77">
        <v>3</v>
      </c>
      <c r="J7" s="77">
        <v>10</v>
      </c>
      <c r="L7" s="77" t="s">
        <v>127</v>
      </c>
      <c r="M7" s="86" t="s">
        <v>123</v>
      </c>
      <c r="N7" s="77">
        <v>5</v>
      </c>
      <c r="O7" s="78">
        <v>9.8000000000000007</v>
      </c>
      <c r="Q7" s="77" t="s">
        <v>125</v>
      </c>
      <c r="R7" s="86" t="s">
        <v>49</v>
      </c>
      <c r="S7" s="77">
        <v>2</v>
      </c>
      <c r="T7" s="78">
        <v>11.8</v>
      </c>
      <c r="V7" s="77" t="s">
        <v>125</v>
      </c>
      <c r="W7" s="86" t="s">
        <v>32</v>
      </c>
      <c r="X7" s="93">
        <v>3</v>
      </c>
      <c r="Y7" s="78">
        <v>10.7</v>
      </c>
    </row>
    <row r="8" spans="1:25" ht="15.75" x14ac:dyDescent="0.25">
      <c r="A8" s="76"/>
      <c r="B8" s="77" t="s">
        <v>125</v>
      </c>
      <c r="C8" s="85" t="s">
        <v>134</v>
      </c>
      <c r="D8" s="77">
        <v>3</v>
      </c>
      <c r="E8" s="77">
        <v>6.3</v>
      </c>
      <c r="F8" s="84"/>
      <c r="G8" s="77" t="s">
        <v>127</v>
      </c>
      <c r="H8" s="85" t="s">
        <v>126</v>
      </c>
      <c r="I8" s="77">
        <v>1</v>
      </c>
      <c r="J8" s="77">
        <v>3.3</v>
      </c>
      <c r="L8" s="77" t="s">
        <v>135</v>
      </c>
      <c r="M8" s="86" t="s">
        <v>136</v>
      </c>
      <c r="N8" s="77">
        <v>3</v>
      </c>
      <c r="O8" s="78">
        <v>5.9</v>
      </c>
      <c r="Q8" s="77" t="s">
        <v>127</v>
      </c>
      <c r="R8" s="86" t="s">
        <v>128</v>
      </c>
      <c r="S8" s="77">
        <v>1</v>
      </c>
      <c r="T8" s="78">
        <v>5.9</v>
      </c>
      <c r="V8" s="77" t="s">
        <v>127</v>
      </c>
      <c r="W8" s="86" t="s">
        <v>83</v>
      </c>
      <c r="X8" s="93">
        <v>3</v>
      </c>
      <c r="Y8" s="78">
        <v>10.7</v>
      </c>
    </row>
    <row r="9" spans="1:25" ht="15.75" x14ac:dyDescent="0.25">
      <c r="A9" s="76"/>
      <c r="B9" s="77" t="s">
        <v>127</v>
      </c>
      <c r="C9" s="85" t="s">
        <v>137</v>
      </c>
      <c r="D9" s="77">
        <v>2</v>
      </c>
      <c r="E9" s="77">
        <v>4.2</v>
      </c>
      <c r="F9" s="84"/>
      <c r="G9" s="77" t="s">
        <v>127</v>
      </c>
      <c r="H9" s="85" t="s">
        <v>5</v>
      </c>
      <c r="I9" s="77">
        <v>1</v>
      </c>
      <c r="J9" s="77">
        <v>3.3</v>
      </c>
      <c r="L9" s="77" t="s">
        <v>135</v>
      </c>
      <c r="M9" s="87" t="s">
        <v>138</v>
      </c>
      <c r="N9" s="77">
        <v>3</v>
      </c>
      <c r="O9" s="78">
        <v>5.9</v>
      </c>
      <c r="V9" s="77" t="s">
        <v>135</v>
      </c>
      <c r="W9" s="86" t="s">
        <v>86</v>
      </c>
      <c r="X9" s="93">
        <v>2</v>
      </c>
      <c r="Y9" s="78">
        <v>7.1</v>
      </c>
    </row>
    <row r="10" spans="1:25" ht="15.75" x14ac:dyDescent="0.25">
      <c r="A10" s="76"/>
      <c r="B10" s="77" t="s">
        <v>135</v>
      </c>
      <c r="C10" s="85" t="s">
        <v>139</v>
      </c>
      <c r="D10" s="77">
        <v>1</v>
      </c>
      <c r="E10" s="77">
        <v>2.1</v>
      </c>
      <c r="F10" s="84"/>
      <c r="G10" s="84"/>
      <c r="H10" s="84"/>
      <c r="I10" s="84"/>
      <c r="J10" s="84"/>
      <c r="L10" s="69" t="s">
        <v>140</v>
      </c>
      <c r="M10" s="86" t="s">
        <v>126</v>
      </c>
      <c r="N10" s="77">
        <v>2</v>
      </c>
      <c r="O10" s="78">
        <v>3.9</v>
      </c>
      <c r="V10" s="77" t="s">
        <v>140</v>
      </c>
      <c r="W10" s="86" t="s">
        <v>110</v>
      </c>
      <c r="X10" s="93">
        <v>1</v>
      </c>
      <c r="Y10" s="78">
        <v>3.6</v>
      </c>
    </row>
    <row r="11" spans="1:25" ht="15.75" x14ac:dyDescent="0.25">
      <c r="A11" s="76"/>
      <c r="B11" s="77" t="s">
        <v>135</v>
      </c>
      <c r="C11" s="85" t="s">
        <v>110</v>
      </c>
      <c r="D11" s="77">
        <v>1</v>
      </c>
      <c r="E11" s="77">
        <v>2.1</v>
      </c>
      <c r="F11" s="84"/>
      <c r="G11" s="84"/>
      <c r="H11" s="84"/>
      <c r="I11" s="84"/>
      <c r="J11" s="84"/>
      <c r="L11" s="69" t="s">
        <v>140</v>
      </c>
      <c r="M11" s="86" t="s">
        <v>139</v>
      </c>
      <c r="N11" s="77">
        <v>2</v>
      </c>
      <c r="O11" s="78">
        <v>3.9</v>
      </c>
      <c r="V11" s="77" t="s">
        <v>143</v>
      </c>
      <c r="W11" s="86" t="s">
        <v>106</v>
      </c>
      <c r="X11" s="93">
        <v>1</v>
      </c>
      <c r="Y11" s="78">
        <v>3.6</v>
      </c>
    </row>
    <row r="12" spans="1:25" ht="15.75" x14ac:dyDescent="0.25">
      <c r="A12" s="76"/>
      <c r="B12" s="77" t="s">
        <v>135</v>
      </c>
      <c r="C12" s="88" t="s">
        <v>141</v>
      </c>
      <c r="D12" s="77">
        <v>1</v>
      </c>
      <c r="E12" s="77">
        <v>2.1</v>
      </c>
      <c r="F12" s="84"/>
      <c r="G12" s="84"/>
      <c r="H12" s="84"/>
      <c r="I12" s="84"/>
      <c r="J12" s="84"/>
      <c r="L12" s="69" t="s">
        <v>140</v>
      </c>
      <c r="M12" s="86" t="s">
        <v>133</v>
      </c>
      <c r="N12" s="77">
        <v>2</v>
      </c>
      <c r="O12" s="78">
        <v>3.9</v>
      </c>
      <c r="V12" s="77" t="s">
        <v>147</v>
      </c>
      <c r="W12" s="95" t="s">
        <v>5</v>
      </c>
      <c r="X12" s="93">
        <v>1</v>
      </c>
      <c r="Y12" s="78">
        <v>3.6</v>
      </c>
    </row>
    <row r="13" spans="1:25" ht="15.75" x14ac:dyDescent="0.25">
      <c r="A13" s="76"/>
      <c r="B13" s="70"/>
      <c r="C13" s="89"/>
      <c r="D13" s="89"/>
      <c r="E13" s="70"/>
      <c r="L13" s="69" t="s">
        <v>140</v>
      </c>
      <c r="M13" s="86" t="s">
        <v>94</v>
      </c>
      <c r="N13" s="77">
        <v>2</v>
      </c>
      <c r="O13" s="78">
        <v>3.9</v>
      </c>
      <c r="V13" s="77" t="s">
        <v>149</v>
      </c>
      <c r="W13" s="86" t="s">
        <v>109</v>
      </c>
      <c r="X13" s="93">
        <v>1</v>
      </c>
      <c r="Y13" s="78">
        <v>3.6</v>
      </c>
    </row>
    <row r="14" spans="1:25" ht="15.75" x14ac:dyDescent="0.25">
      <c r="A14" s="76"/>
      <c r="B14" s="113" t="s">
        <v>142</v>
      </c>
      <c r="C14" s="113"/>
      <c r="D14" s="113"/>
      <c r="E14" s="113"/>
      <c r="L14" s="69" t="s">
        <v>143</v>
      </c>
      <c r="M14" s="86" t="s">
        <v>144</v>
      </c>
      <c r="N14" s="77">
        <v>1</v>
      </c>
      <c r="O14" s="78">
        <v>2</v>
      </c>
    </row>
    <row r="15" spans="1:25" ht="15.75" x14ac:dyDescent="0.25">
      <c r="A15" s="76"/>
      <c r="B15" s="74" t="s">
        <v>119</v>
      </c>
      <c r="C15" s="74" t="s">
        <v>120</v>
      </c>
      <c r="D15" s="74" t="s">
        <v>117</v>
      </c>
      <c r="E15" s="74" t="s">
        <v>121</v>
      </c>
      <c r="L15" s="69" t="s">
        <v>143</v>
      </c>
      <c r="M15" s="86" t="s">
        <v>145</v>
      </c>
      <c r="N15" s="77">
        <v>1</v>
      </c>
      <c r="O15" s="78">
        <v>2</v>
      </c>
    </row>
    <row r="16" spans="1:25" ht="15.75" x14ac:dyDescent="0.25">
      <c r="A16" s="76"/>
      <c r="B16" s="129" t="s">
        <v>122</v>
      </c>
      <c r="C16" s="130" t="s">
        <v>5</v>
      </c>
      <c r="D16" s="129">
        <v>35</v>
      </c>
      <c r="E16" s="131">
        <f>D16/1.96</f>
        <v>17.857142857142858</v>
      </c>
      <c r="L16" s="69" t="s">
        <v>143</v>
      </c>
      <c r="M16" s="86" t="s">
        <v>110</v>
      </c>
      <c r="N16" s="77">
        <v>1</v>
      </c>
      <c r="O16" s="78">
        <v>2</v>
      </c>
    </row>
    <row r="17" spans="1:15" ht="15.75" x14ac:dyDescent="0.25">
      <c r="A17" s="76"/>
      <c r="B17" s="129" t="s">
        <v>124</v>
      </c>
      <c r="C17" s="130" t="s">
        <v>21</v>
      </c>
      <c r="D17" s="129">
        <v>33</v>
      </c>
      <c r="E17" s="131">
        <f>D17/1.96</f>
        <v>16.836734693877553</v>
      </c>
      <c r="L17" s="69" t="s">
        <v>143</v>
      </c>
      <c r="M17" s="86" t="s">
        <v>106</v>
      </c>
      <c r="N17" s="77">
        <v>1</v>
      </c>
      <c r="O17" s="78">
        <v>2</v>
      </c>
    </row>
    <row r="18" spans="1:15" ht="15.75" x14ac:dyDescent="0.25">
      <c r="A18" s="76"/>
      <c r="B18" s="129" t="s">
        <v>125</v>
      </c>
      <c r="C18" s="130" t="s">
        <v>48</v>
      </c>
      <c r="D18" s="129">
        <v>27</v>
      </c>
      <c r="E18" s="131">
        <f>D18/1.96</f>
        <v>13.775510204081632</v>
      </c>
      <c r="L18" s="69" t="s">
        <v>143</v>
      </c>
      <c r="M18" s="86" t="s">
        <v>146</v>
      </c>
      <c r="N18" s="77">
        <v>1</v>
      </c>
      <c r="O18" s="78">
        <v>2</v>
      </c>
    </row>
    <row r="19" spans="1:15" ht="15.75" x14ac:dyDescent="0.25">
      <c r="A19" s="76"/>
      <c r="B19" s="77" t="s">
        <v>127</v>
      </c>
      <c r="C19" s="86" t="s">
        <v>49</v>
      </c>
      <c r="D19" s="77">
        <v>26</v>
      </c>
      <c r="E19" s="78">
        <f>D19/1.96</f>
        <v>13.26530612244898</v>
      </c>
    </row>
    <row r="20" spans="1:15" ht="15.75" x14ac:dyDescent="0.25">
      <c r="A20" s="76"/>
      <c r="B20" s="77" t="s">
        <v>127</v>
      </c>
      <c r="C20" s="86" t="s">
        <v>32</v>
      </c>
      <c r="D20" s="77">
        <v>24</v>
      </c>
      <c r="E20" s="78">
        <f>D20/1.96</f>
        <v>12.244897959183673</v>
      </c>
    </row>
    <row r="21" spans="1:15" ht="15.75" x14ac:dyDescent="0.25">
      <c r="A21" s="76"/>
      <c r="B21" s="77" t="s">
        <v>135</v>
      </c>
      <c r="C21" s="86" t="s">
        <v>133</v>
      </c>
      <c r="D21" s="77">
        <v>11</v>
      </c>
      <c r="E21" s="78">
        <f>D21/1.96</f>
        <v>5.6122448979591839</v>
      </c>
      <c r="L21" s="113" t="s">
        <v>185</v>
      </c>
      <c r="M21" s="113"/>
      <c r="N21" s="113"/>
      <c r="O21" s="113"/>
    </row>
    <row r="22" spans="1:15" ht="15.75" x14ac:dyDescent="0.25">
      <c r="A22" s="76"/>
      <c r="B22" s="77" t="s">
        <v>140</v>
      </c>
      <c r="C22" s="86" t="s">
        <v>94</v>
      </c>
      <c r="D22" s="77">
        <v>7</v>
      </c>
      <c r="E22" s="78">
        <f>D22/1.96</f>
        <v>3.5714285714285716</v>
      </c>
      <c r="L22" s="74" t="s">
        <v>119</v>
      </c>
      <c r="M22" s="74" t="s">
        <v>120</v>
      </c>
      <c r="N22" s="74" t="s">
        <v>117</v>
      </c>
      <c r="O22" s="74" t="s">
        <v>121</v>
      </c>
    </row>
    <row r="23" spans="1:15" ht="15.75" x14ac:dyDescent="0.25">
      <c r="A23" s="76"/>
      <c r="B23" s="77" t="s">
        <v>143</v>
      </c>
      <c r="C23" s="86" t="s">
        <v>126</v>
      </c>
      <c r="D23" s="77">
        <v>7</v>
      </c>
      <c r="E23" s="78">
        <f>D23/1.96</f>
        <v>3.5714285714285716</v>
      </c>
      <c r="L23" s="77" t="s">
        <v>122</v>
      </c>
      <c r="M23" s="86" t="s">
        <v>49</v>
      </c>
      <c r="N23" s="93">
        <v>5</v>
      </c>
      <c r="O23" s="78">
        <f>QUOTIENT(N23,0.25)</f>
        <v>20</v>
      </c>
    </row>
    <row r="24" spans="1:15" ht="15.75" x14ac:dyDescent="0.25">
      <c r="A24" s="76"/>
      <c r="B24" s="77" t="s">
        <v>147</v>
      </c>
      <c r="C24" s="86" t="s">
        <v>139</v>
      </c>
      <c r="D24" s="77">
        <v>3</v>
      </c>
      <c r="E24" s="78">
        <f>D24/1.96</f>
        <v>1.5306122448979591</v>
      </c>
      <c r="L24" s="77" t="s">
        <v>124</v>
      </c>
      <c r="M24" s="86" t="s">
        <v>48</v>
      </c>
      <c r="N24" s="93">
        <v>4</v>
      </c>
      <c r="O24" s="78">
        <f t="shared" ref="O24:O32" si="0">QUOTIENT(N24,0.25)</f>
        <v>16</v>
      </c>
    </row>
    <row r="25" spans="1:15" ht="15.75" x14ac:dyDescent="0.25">
      <c r="A25" s="76"/>
      <c r="B25" s="77" t="s">
        <v>147</v>
      </c>
      <c r="C25" s="86" t="s">
        <v>136</v>
      </c>
      <c r="D25" s="77">
        <v>3</v>
      </c>
      <c r="E25" s="78">
        <f>D25/1.96</f>
        <v>1.5306122448979591</v>
      </c>
      <c r="L25" s="77" t="s">
        <v>124</v>
      </c>
      <c r="M25" s="95" t="s">
        <v>21</v>
      </c>
      <c r="N25" s="93">
        <v>3</v>
      </c>
      <c r="O25" s="78">
        <f t="shared" si="0"/>
        <v>12</v>
      </c>
    </row>
    <row r="26" spans="1:15" ht="15.75" x14ac:dyDescent="0.25">
      <c r="A26" s="76"/>
      <c r="B26" s="77" t="s">
        <v>147</v>
      </c>
      <c r="C26" s="87" t="s">
        <v>138</v>
      </c>
      <c r="D26" s="77">
        <v>3</v>
      </c>
      <c r="E26" s="78">
        <f>D26/1.96</f>
        <v>1.5306122448979591</v>
      </c>
      <c r="L26" s="77" t="s">
        <v>125</v>
      </c>
      <c r="M26" s="86" t="s">
        <v>32</v>
      </c>
      <c r="N26" s="93">
        <v>3</v>
      </c>
      <c r="O26" s="78">
        <f t="shared" si="0"/>
        <v>12</v>
      </c>
    </row>
    <row r="27" spans="1:15" ht="15.75" x14ac:dyDescent="0.25">
      <c r="A27" s="76"/>
      <c r="B27" s="77" t="s">
        <v>149</v>
      </c>
      <c r="C27" s="86" t="s">
        <v>110</v>
      </c>
      <c r="D27" s="77">
        <v>3</v>
      </c>
      <c r="E27" s="78">
        <f>D27/1.96</f>
        <v>1.5306122448979591</v>
      </c>
      <c r="L27" s="77" t="s">
        <v>125</v>
      </c>
      <c r="M27" s="86" t="s">
        <v>83</v>
      </c>
      <c r="N27" s="93">
        <v>3</v>
      </c>
      <c r="O27" s="78">
        <f t="shared" si="0"/>
        <v>12</v>
      </c>
    </row>
    <row r="28" spans="1:15" ht="15.75" x14ac:dyDescent="0.25">
      <c r="A28" s="76"/>
      <c r="B28" s="77" t="s">
        <v>149</v>
      </c>
      <c r="C28" s="86" t="s">
        <v>137</v>
      </c>
      <c r="D28" s="77">
        <v>2</v>
      </c>
      <c r="E28" s="78">
        <f>D28/1.96</f>
        <v>1.0204081632653061</v>
      </c>
      <c r="L28" s="77" t="s">
        <v>127</v>
      </c>
      <c r="M28" s="86" t="s">
        <v>5</v>
      </c>
      <c r="N28" s="93">
        <v>2</v>
      </c>
      <c r="O28" s="78">
        <f t="shared" si="0"/>
        <v>8</v>
      </c>
    </row>
    <row r="29" spans="1:15" ht="15.75" x14ac:dyDescent="0.25">
      <c r="A29" s="76"/>
      <c r="B29" s="77" t="s">
        <v>149</v>
      </c>
      <c r="C29" s="86" t="s">
        <v>106</v>
      </c>
      <c r="D29" s="77">
        <v>2</v>
      </c>
      <c r="E29" s="78">
        <f>D29/1.96</f>
        <v>1.0204081632653061</v>
      </c>
      <c r="L29" s="77" t="s">
        <v>135</v>
      </c>
      <c r="M29" s="86" t="s">
        <v>126</v>
      </c>
      <c r="N29" s="93">
        <v>2</v>
      </c>
      <c r="O29" s="78">
        <f t="shared" si="0"/>
        <v>8</v>
      </c>
    </row>
    <row r="30" spans="1:15" ht="15.75" x14ac:dyDescent="0.25">
      <c r="A30" s="76"/>
      <c r="B30" s="77" t="s">
        <v>149</v>
      </c>
      <c r="C30" s="86" t="s">
        <v>86</v>
      </c>
      <c r="D30" s="93">
        <v>2</v>
      </c>
      <c r="E30" s="78">
        <f>D30/1.96</f>
        <v>1.0204081632653061</v>
      </c>
      <c r="L30" s="77" t="s">
        <v>140</v>
      </c>
      <c r="M30" s="86" t="s">
        <v>160</v>
      </c>
      <c r="N30" s="93">
        <v>1</v>
      </c>
      <c r="O30" s="78">
        <f t="shared" si="0"/>
        <v>4</v>
      </c>
    </row>
    <row r="31" spans="1:15" ht="15.75" x14ac:dyDescent="0.25">
      <c r="A31" s="76"/>
      <c r="B31" s="77" t="s">
        <v>151</v>
      </c>
      <c r="C31" s="87" t="s">
        <v>141</v>
      </c>
      <c r="D31" s="77">
        <v>1</v>
      </c>
      <c r="E31" s="78">
        <f>D31/1.96</f>
        <v>0.51020408163265307</v>
      </c>
      <c r="L31" s="77" t="s">
        <v>143</v>
      </c>
      <c r="M31" s="95" t="s">
        <v>110</v>
      </c>
      <c r="N31" s="93">
        <v>1</v>
      </c>
      <c r="O31" s="78">
        <f t="shared" si="0"/>
        <v>4</v>
      </c>
    </row>
    <row r="32" spans="1:15" ht="15.75" x14ac:dyDescent="0.25">
      <c r="A32" s="76"/>
      <c r="B32" s="77" t="s">
        <v>151</v>
      </c>
      <c r="C32" s="86" t="s">
        <v>144</v>
      </c>
      <c r="D32" s="77">
        <v>1</v>
      </c>
      <c r="E32" s="78">
        <f>D32/1.96</f>
        <v>0.51020408163265307</v>
      </c>
      <c r="L32" s="94" t="s">
        <v>147</v>
      </c>
      <c r="M32" s="95" t="s">
        <v>186</v>
      </c>
      <c r="N32" s="123">
        <v>1</v>
      </c>
      <c r="O32" s="78">
        <f t="shared" si="0"/>
        <v>4</v>
      </c>
    </row>
    <row r="33" spans="1:15" ht="15.75" x14ac:dyDescent="0.25">
      <c r="A33" s="76"/>
      <c r="B33" s="77" t="s">
        <v>151</v>
      </c>
      <c r="C33" s="86" t="s">
        <v>145</v>
      </c>
      <c r="D33" s="77">
        <v>1</v>
      </c>
      <c r="E33" s="78">
        <f>D33/1.96</f>
        <v>0.51020408163265307</v>
      </c>
      <c r="L33" s="124"/>
      <c r="M33" s="37"/>
      <c r="N33" s="37">
        <f>SUM(N23:N32)</f>
        <v>25</v>
      </c>
      <c r="O33" s="125"/>
    </row>
    <row r="34" spans="1:15" ht="15.75" x14ac:dyDescent="0.25">
      <c r="A34" s="76"/>
      <c r="B34" s="77" t="s">
        <v>151</v>
      </c>
      <c r="C34" s="86" t="s">
        <v>146</v>
      </c>
      <c r="D34" s="77">
        <v>1</v>
      </c>
      <c r="E34" s="78">
        <f>D34/1.96</f>
        <v>0.51020408163265307</v>
      </c>
    </row>
    <row r="35" spans="1:15" ht="15.75" x14ac:dyDescent="0.25">
      <c r="A35" s="76"/>
      <c r="B35" s="77" t="s">
        <v>151</v>
      </c>
      <c r="C35" s="86" t="s">
        <v>128</v>
      </c>
      <c r="D35" s="77">
        <v>1</v>
      </c>
      <c r="E35" s="78">
        <f>D35/1.96</f>
        <v>0.51020408163265307</v>
      </c>
    </row>
    <row r="36" spans="1:15" ht="15.75" x14ac:dyDescent="0.25">
      <c r="A36" s="76"/>
      <c r="B36" s="77" t="s">
        <v>151</v>
      </c>
      <c r="C36" s="86" t="s">
        <v>109</v>
      </c>
      <c r="D36" s="93">
        <v>1</v>
      </c>
      <c r="E36" s="78">
        <f>D36/1.96</f>
        <v>0.51020408163265307</v>
      </c>
    </row>
    <row r="37" spans="1:15" ht="15.75" x14ac:dyDescent="0.25">
      <c r="A37" s="76"/>
      <c r="B37" s="126" t="s">
        <v>151</v>
      </c>
      <c r="C37" s="127" t="s">
        <v>160</v>
      </c>
      <c r="D37" s="128">
        <v>1</v>
      </c>
      <c r="E37" s="78">
        <f>D37/1.96</f>
        <v>0.51020408163265307</v>
      </c>
    </row>
    <row r="38" spans="1:15" ht="15.75" x14ac:dyDescent="0.25">
      <c r="A38" s="76"/>
      <c r="B38" s="126" t="s">
        <v>151</v>
      </c>
      <c r="C38" s="127" t="s">
        <v>186</v>
      </c>
      <c r="D38" s="128">
        <v>1</v>
      </c>
      <c r="E38" s="78">
        <f>D38/1.96</f>
        <v>0.51020408163265307</v>
      </c>
    </row>
    <row r="39" spans="1:15" x14ac:dyDescent="0.25">
      <c r="A39" s="76"/>
    </row>
    <row r="40" spans="1:15" x14ac:dyDescent="0.25">
      <c r="A40" s="76"/>
    </row>
    <row r="41" spans="1:15" x14ac:dyDescent="0.25">
      <c r="A41" s="76"/>
    </row>
    <row r="42" spans="1:15" x14ac:dyDescent="0.25">
      <c r="A42" s="76"/>
    </row>
    <row r="43" spans="1:15" x14ac:dyDescent="0.25">
      <c r="A43" s="76"/>
    </row>
    <row r="44" spans="1:15" x14ac:dyDescent="0.25">
      <c r="A44" s="76"/>
    </row>
    <row r="45" spans="1:15" x14ac:dyDescent="0.25">
      <c r="A45" s="76"/>
    </row>
    <row r="46" spans="1:15" x14ac:dyDescent="0.25">
      <c r="A46" s="76"/>
    </row>
    <row r="47" spans="1:15" x14ac:dyDescent="0.25">
      <c r="A47" s="76"/>
    </row>
    <row r="48" spans="1:15" x14ac:dyDescent="0.25">
      <c r="A48" s="76"/>
    </row>
    <row r="49" spans="1:1" x14ac:dyDescent="0.25">
      <c r="A49" s="76"/>
    </row>
  </sheetData>
  <autoFilter ref="B15:E36">
    <sortState ref="B16:E36">
      <sortCondition descending="1" ref="D15:D36"/>
    </sortState>
  </autoFilter>
  <sortState ref="C16:E38">
    <sortCondition descending="1" ref="E16:E38"/>
  </sortState>
  <mergeCells count="7">
    <mergeCell ref="B14:E14"/>
    <mergeCell ref="L21:O21"/>
    <mergeCell ref="V1:Y1"/>
    <mergeCell ref="B1:E1"/>
    <mergeCell ref="G1:J1"/>
    <mergeCell ref="L1:O1"/>
    <mergeCell ref="Q1:T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Výsledky</vt:lpstr>
      <vt:lpstr>Týmy</vt:lpstr>
      <vt:lpstr>Týmy celkem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Jarda</dc:creator>
  <cp:lastModifiedBy>Jarda</cp:lastModifiedBy>
  <cp:lastPrinted>2023-05-11T06:21:54Z</cp:lastPrinted>
  <dcterms:created xsi:type="dcterms:W3CDTF">2012-11-25T17:17:43Z</dcterms:created>
  <dcterms:modified xsi:type="dcterms:W3CDTF">2023-05-15T18:13:58Z</dcterms:modified>
</cp:coreProperties>
</file>